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.Gadari\Desktop\پرتفوی ماهانه\تیر99\کدال\"/>
    </mc:Choice>
  </mc:AlternateContent>
  <xr:revisionPtr revIDLastSave="0" documentId="13_ncr:1_{564462CD-C8D3-44E4-BEB7-0CC485F8A231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تاییدیه" sheetId="16" r:id="rId1"/>
    <sheet name="سهام" sheetId="1" r:id="rId2"/>
    <sheet name="اوراق مشارکت" sheetId="3" r:id="rId3"/>
    <sheet name="تعدیل قیمت" sheetId="4" r:id="rId4"/>
    <sheet name="سپرده" sheetId="6" r:id="rId5"/>
    <sheet name="جمع درآمدها" sheetId="15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سایر درآمدها" sheetId="14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5" l="1"/>
  <c r="E11" i="15"/>
  <c r="E8" i="15"/>
  <c r="E9" i="15"/>
  <c r="E10" i="15"/>
  <c r="E7" i="15"/>
  <c r="C11" i="15"/>
  <c r="Q39" i="12"/>
  <c r="O39" i="12"/>
  <c r="M39" i="12"/>
  <c r="K39" i="12"/>
  <c r="I39" i="12"/>
  <c r="G39" i="12"/>
  <c r="E39" i="12"/>
  <c r="C39" i="12"/>
  <c r="U42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8" i="11"/>
  <c r="K42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8" i="11"/>
  <c r="S42" i="11"/>
  <c r="Q42" i="11"/>
  <c r="O42" i="11"/>
  <c r="M42" i="11"/>
  <c r="I42" i="11"/>
  <c r="G42" i="11"/>
  <c r="E42" i="11"/>
  <c r="C42" i="11"/>
  <c r="Q35" i="10"/>
  <c r="O35" i="10"/>
  <c r="M35" i="10"/>
  <c r="I35" i="10"/>
  <c r="G35" i="10"/>
  <c r="E35" i="10"/>
  <c r="Q43" i="9"/>
  <c r="O43" i="9"/>
  <c r="M43" i="9"/>
  <c r="I43" i="9"/>
  <c r="G43" i="9"/>
  <c r="E43" i="9"/>
  <c r="S13" i="8"/>
  <c r="Q13" i="8"/>
  <c r="O13" i="8"/>
  <c r="M13" i="8"/>
  <c r="K13" i="8"/>
  <c r="I13" i="8"/>
  <c r="S15" i="7"/>
  <c r="Q15" i="7"/>
  <c r="O15" i="7"/>
  <c r="M15" i="7"/>
  <c r="K15" i="7"/>
  <c r="I15" i="7"/>
  <c r="S10" i="6"/>
  <c r="Q10" i="6"/>
  <c r="O10" i="6"/>
  <c r="M10" i="6"/>
  <c r="K10" i="6"/>
  <c r="K15" i="4"/>
  <c r="AK34" i="3"/>
  <c r="AI34" i="3"/>
  <c r="AG34" i="3"/>
  <c r="AA34" i="3"/>
  <c r="W34" i="3"/>
  <c r="S34" i="3"/>
  <c r="Q34" i="3"/>
  <c r="Y21" i="1"/>
  <c r="W21" i="1"/>
  <c r="U21" i="1"/>
  <c r="O21" i="1"/>
  <c r="K21" i="1"/>
  <c r="G21" i="1"/>
  <c r="E21" i="1"/>
</calcChain>
</file>

<file path=xl/sharedStrings.xml><?xml version="1.0" encoding="utf-8"?>
<sst xmlns="http://schemas.openxmlformats.org/spreadsheetml/2006/main" count="715" uniqueCount="199">
  <si>
    <t>صندوق سرمایه‌گذاری ثابت نامی مفید</t>
  </si>
  <si>
    <t>صورت وضعیت پورتفوی</t>
  </si>
  <si>
    <t>برای ماه منتهی به 1399/04/31</t>
  </si>
  <si>
    <t>نام شرکت</t>
  </si>
  <si>
    <t>1399/03/31</t>
  </si>
  <si>
    <t>تغییرات طی دوره</t>
  </si>
  <si>
    <t>1399/04/31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</si>
  <si>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</si>
  <si>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</si>
  <si>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</si>
  <si>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</si>
  <si>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</si>
  <si>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</si>
  <si>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</si>
  <si>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</si>
  <si>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پليمر آريا ساسول</t>
  </si>
  <si>
    <t>تامین سرمایه نوین</t>
  </si>
  <si>
    <t>سرمايه گذاري صبا تامين</t>
  </si>
  <si>
    <t>سرمایه گذاری دارویی تامین</t>
  </si>
  <si>
    <t>سکه تمام بهارتحویل1روزه سامان</t>
  </si>
  <si>
    <t>سکه تمام بهارتحویل1روزه صادرات</t>
  </si>
  <si>
    <t>مجتمع صنایع لاستیک یزد</t>
  </si>
  <si>
    <t>ملی‌ صنایع‌ مس‌ ایران‌</t>
  </si>
  <si>
    <t>رايان هم افزا</t>
  </si>
  <si>
    <t>لیزینگ پارسیان</t>
  </si>
  <si>
    <t>سرمايه گذاري سيمان تامين</t>
  </si>
  <si>
    <t>سرمایه گذاری پویا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</si>
  <si>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</si>
  <si>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</si>
  <si>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</si>
  <si>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</si>
  <si>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</si>
  <si>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</si>
  <si>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</si>
  <si>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</si>
  <si>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</si>
  <si>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دولتي آپرورش-تمدن991118</t>
  </si>
  <si>
    <t>بله</t>
  </si>
  <si>
    <t>1395/11/18</t>
  </si>
  <si>
    <t>1399/11/18</t>
  </si>
  <si>
    <t>اجاره دولتي آپرورش-سپهر991118</t>
  </si>
  <si>
    <t>اجاره دولتي آپرورش-ملت991118</t>
  </si>
  <si>
    <t>اسنادخزانه-م16بودجه97-000407</t>
  </si>
  <si>
    <t>1397/12/25</t>
  </si>
  <si>
    <t>1400/04/07</t>
  </si>
  <si>
    <t>اسنادخزانه-م18بودجه97-000525</t>
  </si>
  <si>
    <t>1398/03/22</t>
  </si>
  <si>
    <t>1400/05/25</t>
  </si>
  <si>
    <t>اسنادخزانه-م20بودجه97-000324</t>
  </si>
  <si>
    <t>1398/03/21</t>
  </si>
  <si>
    <t>1400/03/24</t>
  </si>
  <si>
    <t>اسنادخزانه-م23بودجه96-990528</t>
  </si>
  <si>
    <t>1397/04/17</t>
  </si>
  <si>
    <t>1399/05/28</t>
  </si>
  <si>
    <t>اسنادخزانه-م24بودجه96-990625</t>
  </si>
  <si>
    <t>1397/04/11</t>
  </si>
  <si>
    <t>1399/06/25</t>
  </si>
  <si>
    <t>اسنادخزانه-م3بودجه97-990721</t>
  </si>
  <si>
    <t>1397/07/25</t>
  </si>
  <si>
    <t>1399/07/21</t>
  </si>
  <si>
    <t>اسنادخزانه-م4بودجه97-991022</t>
  </si>
  <si>
    <t>1397/06/21</t>
  </si>
  <si>
    <t>1399/10/22</t>
  </si>
  <si>
    <t>اسنادخزانه-م4بودجه98-000421</t>
  </si>
  <si>
    <t>1398/08/28</t>
  </si>
  <si>
    <t>1400/04/21</t>
  </si>
  <si>
    <t>اسنادخزانه-م5بودجه98-000422</t>
  </si>
  <si>
    <t>1398/07/22</t>
  </si>
  <si>
    <t>1400/04/22</t>
  </si>
  <si>
    <t>اسنادخزانه-م6بودجه97-990423</t>
  </si>
  <si>
    <t>1397/07/10</t>
  </si>
  <si>
    <t>1399/04/23</t>
  </si>
  <si>
    <t>اسنادخزانه-م6بودجه98-000519</t>
  </si>
  <si>
    <t>1398/08/19</t>
  </si>
  <si>
    <t>1400/05/19</t>
  </si>
  <si>
    <t>مرابحه پديده شيمي قرن990701</t>
  </si>
  <si>
    <t>1397/07/01</t>
  </si>
  <si>
    <t>1399/07/01</t>
  </si>
  <si>
    <t>مرابحه دولتي تعاون-اميد991118</t>
  </si>
  <si>
    <t>منفعت دولت5-ش.خاص كاردان0108</t>
  </si>
  <si>
    <t>1398/08/18</t>
  </si>
  <si>
    <t>1401/08/18</t>
  </si>
  <si>
    <t>سلف نفت خام سبك داخلي 993</t>
  </si>
  <si>
    <t>1398/06/12</t>
  </si>
  <si>
    <t>1399/07/12</t>
  </si>
  <si>
    <t>اسنادخزانه-م9بودجه97-990513</t>
  </si>
  <si>
    <t>1397/07/24</t>
  </si>
  <si>
    <t>1399/05/13</t>
  </si>
  <si>
    <t>اسنادخزانه-م2بودجه98-990430</t>
  </si>
  <si>
    <t>1398/07/10</t>
  </si>
  <si>
    <t>1399/04/30</t>
  </si>
  <si>
    <t>اسنادخزانه-م3بودجه98-990521</t>
  </si>
  <si>
    <t>1398/07/14</t>
  </si>
  <si>
    <t>1399/05/21</t>
  </si>
  <si>
    <t>اسنادخزانه-م1بودجه98-990423</t>
  </si>
  <si>
    <t>1398/09/09</t>
  </si>
  <si>
    <t>اسنادخزانه-م23بودجه97-000824</t>
  </si>
  <si>
    <t>1398/03/19</t>
  </si>
  <si>
    <t>1400/08/24</t>
  </si>
  <si>
    <t>اسنادخزانه-م21بودجه97-000728</t>
  </si>
  <si>
    <t>1398/03/25</t>
  </si>
  <si>
    <t>1400/07/28</t>
  </si>
  <si>
    <t>اسنادخزانه-م12بودجه98-001111</t>
  </si>
  <si>
    <t>1398/09/13</t>
  </si>
  <si>
    <t>1400/11/11</t>
  </si>
  <si>
    <t>قیمت پایانی</t>
  </si>
  <si>
    <t>مبلغ پس از تعدیل</t>
  </si>
  <si>
    <t>درصد تعدیل</t>
  </si>
  <si>
    <t>ارزش ناشی از تعدیل قیمت</t>
  </si>
  <si>
    <t>دلایل</t>
  </si>
  <si>
    <t>اجاره دولتی آپرورش-ملت991118</t>
  </si>
  <si>
    <t>-10.00%</t>
  </si>
  <si>
    <t>-4.29%</t>
  </si>
  <si>
    <t>مرابحه پدیده شیمی قرن990701</t>
  </si>
  <si>
    <t>-2.95%</t>
  </si>
  <si>
    <t>-2.59%</t>
  </si>
  <si>
    <t>سلف نفت خام سبک داخلی 993</t>
  </si>
  <si>
    <t>منفعت دولت5-ش.خاص کاردان0108</t>
  </si>
  <si>
    <t>-9.58%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</si>
  <si>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</si>
  <si>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</si>
  <si>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</si>
  <si>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</si>
  <si>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</si>
  <si>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</si>
  <si>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</si>
  <si>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</si>
  <si>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</si>
  <si>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</si>
  <si>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8298064948</t>
  </si>
  <si>
    <t>سپرده کوتاه مدت</t>
  </si>
  <si>
    <t>1396/08/07</t>
  </si>
  <si>
    <t>8323248251</t>
  </si>
  <si>
    <t>حساب جاری</t>
  </si>
  <si>
    <t>1396/11/29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</si>
  <si>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</si>
  <si>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</si>
  <si>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</si>
  <si>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</si>
  <si>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</si>
  <si>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</si>
  <si>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</si>
  <si>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</si>
  <si>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</si>
  <si>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</si>
  <si>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اجاره دولت مرحله يك1394-981226</t>
  </si>
  <si>
    <t>1398/12/26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</si>
  <si>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</si>
  <si>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</si>
  <si>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</si>
  <si>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</si>
  <si>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</si>
  <si>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</si>
  <si>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سرمایه‌گذاری‌غدیر(هلدینگ‌</t>
  </si>
  <si>
    <t>1399/02/07</t>
  </si>
  <si>
    <t>مدیریت صنعت شوینده ت.ص.بهشهر</t>
  </si>
  <si>
    <t>1399/01/30</t>
  </si>
  <si>
    <t>1399/02/16</t>
  </si>
  <si>
    <t>1399/04/10</t>
  </si>
  <si>
    <t>1399/04/09</t>
  </si>
  <si>
    <t>بهای فروش</t>
  </si>
  <si>
    <t>ارزش دفتری</t>
  </si>
  <si>
    <t>سود و زیان ناشی از تغییر قیمت</t>
  </si>
  <si>
    <t>اجاره دولتی آپرورش-سپهر991118</t>
  </si>
  <si>
    <t>مرابحه دولتی تعاون-امید991118</t>
  </si>
  <si>
    <t>اجاره دولتی آپرورش-تمدن991118</t>
  </si>
  <si>
    <t>سود و زیان ناشی از فروش</t>
  </si>
  <si>
    <t>سرمایه‌گذاری‌صندوق‌بازنشستگی‌</t>
  </si>
  <si>
    <t>فولاد مبارکه اصفهان</t>
  </si>
  <si>
    <t>بانک تجارت</t>
  </si>
  <si>
    <t>پتروشیمی پردیس</t>
  </si>
  <si>
    <t>گسترش نفت و گاز پارسیان</t>
  </si>
  <si>
    <t>پتروشیمی پارس</t>
  </si>
  <si>
    <t>سکه تمام بهارتحویلی 1روزه رفاه</t>
  </si>
  <si>
    <t>صنعتی دوده فام</t>
  </si>
  <si>
    <t>سيمان ساوه</t>
  </si>
  <si>
    <t>سرمايه گذاري كشاورزي كوثر</t>
  </si>
  <si>
    <t>پتروشيمي تندگويان</t>
  </si>
  <si>
    <t>تامين سرمايه بانك ملت</t>
  </si>
  <si>
    <t>سرمايه گذاري تامين اجتماعي</t>
  </si>
  <si>
    <t>اجاره دولت مرحله یک1394-981226</t>
  </si>
  <si>
    <t>اسنادخزانه-م15بودجه97-990224</t>
  </si>
  <si>
    <t>سلف نفت خام سبک داخلی 983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</si>
  <si>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</si>
  <si>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</si>
  <si>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</si>
  <si>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</si>
  <si>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</si>
  <si>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</si>
  <si>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</si>
  <si>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</si>
  <si>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</si>
  <si>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</si>
  <si>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</si>
  <si>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1399/04/01</t>
  </si>
  <si>
    <t>جلوگیری از نوسانات ناگهانی</t>
  </si>
  <si>
    <t>از ابتدای سال مالی</t>
  </si>
  <si>
    <t>تا پایان ماه</t>
  </si>
  <si>
    <t>سایر درآمدهای تنزیل سود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</si>
</sst>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Calibri"/>
    </font>
    <font>
      <sz val="11"/>
      <name val="Calibri"/>
    </font>
    <font>
      <sz val="14"/>
      <name val="B Mitra"/>
      <charset val="178"/>
    </font>
    <font>
      <b/>
      <sz val="14"/>
      <color rgb="FF000000"/>
      <name val="B Mitra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3" fontId="2" fillId="0" borderId="4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4" xfId="1" applyNumberFormat="1" applyFont="1" applyBorder="1" applyAlignment="1">
      <alignment horizontal="center"/>
    </xf>
    <xf numFmtId="9" fontId="2" fillId="0" borderId="4" xfId="1" applyNumberFormat="1" applyFont="1" applyBorder="1" applyAlignment="1">
      <alignment horizontal="center"/>
    </xf>
    <xf numFmtId="10" fontId="2" fillId="0" borderId="4" xfId="0" applyNumberFormat="1" applyFont="1" applyBorder="1" applyAlignment="1">
      <alignment horizontal="center"/>
    </xf>
    <xf numFmtId="9" fontId="2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555625</xdr:colOff>
      <xdr:row>38</xdr:row>
      <xdr:rowOff>105800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D694F80-6039-42F1-BC7C-47D8FE30B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7059875" y="0"/>
          <a:ext cx="6588125" cy="7344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135FE-D1CC-4754-BFD3-FE6AB6B4C7EB}">
  <dimension ref="A1"/>
  <sheetViews>
    <sheetView rightToLeft="1" tabSelected="1" view="pageBreakPreview" zoomScaleNormal="100" zoomScaleSheetLayoutView="100" workbookViewId="0"/>
  </sheetViews>
  <sheetFormatPr defaultRowHeight="15" x14ac:dyDescent="0.25"/>
  <sheetData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38"/>
  <sheetViews>
    <sheetView rightToLeft="1" topLeftCell="A10" workbookViewId="0">
      <selection activeCell="Q28" sqref="Q28:Q34"/>
    </sheetView>
  </sheetViews>
  <sheetFormatPr defaultRowHeight="21.75" x14ac:dyDescent="0.5"/>
  <cols>
    <col min="1" max="1" width="32.28515625" style="1" bestFit="1" customWidth="1"/>
    <col min="2" max="2" width="1" style="1" customWidth="1"/>
    <col min="3" max="3" width="9.57031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7.2851562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22.5" x14ac:dyDescent="0.5">
      <c r="A3" s="10" t="s">
        <v>135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7" ht="22.5" x14ac:dyDescent="0.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6" spans="1:17" ht="22.5" x14ac:dyDescent="0.5">
      <c r="A6" s="14" t="s">
        <v>3</v>
      </c>
      <c r="C6" s="12" t="s">
        <v>137</v>
      </c>
      <c r="D6" s="12" t="s">
        <v>137</v>
      </c>
      <c r="E6" s="12" t="s">
        <v>137</v>
      </c>
      <c r="F6" s="12" t="s">
        <v>137</v>
      </c>
      <c r="G6" s="12" t="s">
        <v>137</v>
      </c>
      <c r="H6" s="12" t="s">
        <v>137</v>
      </c>
      <c r="I6" s="12" t="s">
        <v>137</v>
      </c>
      <c r="K6" s="12" t="s">
        <v>138</v>
      </c>
      <c r="L6" s="12" t="s">
        <v>138</v>
      </c>
      <c r="M6" s="12" t="s">
        <v>138</v>
      </c>
      <c r="N6" s="12" t="s">
        <v>138</v>
      </c>
      <c r="O6" s="12" t="s">
        <v>138</v>
      </c>
      <c r="P6" s="12" t="s">
        <v>138</v>
      </c>
      <c r="Q6" s="12" t="s">
        <v>138</v>
      </c>
    </row>
    <row r="7" spans="1:17" ht="22.5" x14ac:dyDescent="0.5">
      <c r="A7" s="12" t="s">
        <v>3</v>
      </c>
      <c r="C7" s="13" t="s">
        <v>7</v>
      </c>
      <c r="E7" s="13" t="s">
        <v>160</v>
      </c>
      <c r="G7" s="13" t="s">
        <v>161</v>
      </c>
      <c r="I7" s="13" t="s">
        <v>166</v>
      </c>
      <c r="K7" s="13" t="s">
        <v>7</v>
      </c>
      <c r="M7" s="13" t="s">
        <v>160</v>
      </c>
      <c r="O7" s="13" t="s">
        <v>161</v>
      </c>
      <c r="Q7" s="13" t="s">
        <v>166</v>
      </c>
    </row>
    <row r="8" spans="1:17" x14ac:dyDescent="0.5">
      <c r="A8" s="1" t="s">
        <v>22</v>
      </c>
      <c r="C8" s="2">
        <v>356013</v>
      </c>
      <c r="E8" s="2">
        <v>9667442727</v>
      </c>
      <c r="G8" s="2">
        <v>2402925403</v>
      </c>
      <c r="I8" s="2">
        <v>7264517324</v>
      </c>
      <c r="K8" s="2">
        <v>1142723</v>
      </c>
      <c r="M8" s="2">
        <v>22908851753</v>
      </c>
      <c r="O8" s="2">
        <v>7712859168</v>
      </c>
      <c r="Q8" s="2">
        <v>15195992585</v>
      </c>
    </row>
    <row r="9" spans="1:17" x14ac:dyDescent="0.5">
      <c r="A9" s="1" t="s">
        <v>16</v>
      </c>
      <c r="C9" s="2">
        <v>63</v>
      </c>
      <c r="E9" s="2">
        <v>1002792</v>
      </c>
      <c r="G9" s="2">
        <v>301010</v>
      </c>
      <c r="I9" s="2">
        <v>701782</v>
      </c>
      <c r="K9" s="2">
        <v>303970</v>
      </c>
      <c r="M9" s="2">
        <v>3051091512</v>
      </c>
      <c r="O9" s="2">
        <v>1452355361</v>
      </c>
      <c r="Q9" s="2">
        <v>1598736151</v>
      </c>
    </row>
    <row r="10" spans="1:17" x14ac:dyDescent="0.5">
      <c r="A10" s="1" t="s">
        <v>167</v>
      </c>
      <c r="C10" s="2">
        <v>0</v>
      </c>
      <c r="E10" s="2">
        <v>0</v>
      </c>
      <c r="G10" s="2">
        <v>0</v>
      </c>
      <c r="I10" s="2">
        <v>0</v>
      </c>
      <c r="K10" s="2">
        <v>1997564</v>
      </c>
      <c r="M10" s="2">
        <v>22725474978</v>
      </c>
      <c r="O10" s="2">
        <v>11593572308</v>
      </c>
      <c r="Q10" s="2">
        <v>11131902670</v>
      </c>
    </row>
    <row r="11" spans="1:17" x14ac:dyDescent="0.5">
      <c r="A11" s="1" t="s">
        <v>153</v>
      </c>
      <c r="C11" s="2">
        <v>0</v>
      </c>
      <c r="E11" s="2">
        <v>0</v>
      </c>
      <c r="G11" s="2">
        <v>0</v>
      </c>
      <c r="I11" s="2">
        <v>0</v>
      </c>
      <c r="K11" s="2">
        <v>1759000</v>
      </c>
      <c r="M11" s="2">
        <v>18258470425</v>
      </c>
      <c r="O11" s="2">
        <v>9008846907</v>
      </c>
      <c r="Q11" s="2">
        <v>9249623518</v>
      </c>
    </row>
    <row r="12" spans="1:17" x14ac:dyDescent="0.5">
      <c r="A12" s="1" t="s">
        <v>168</v>
      </c>
      <c r="C12" s="2">
        <v>0</v>
      </c>
      <c r="E12" s="2">
        <v>0</v>
      </c>
      <c r="G12" s="2">
        <v>0</v>
      </c>
      <c r="I12" s="2">
        <v>0</v>
      </c>
      <c r="K12" s="2">
        <v>4483253</v>
      </c>
      <c r="M12" s="2">
        <v>47663763163</v>
      </c>
      <c r="O12" s="2">
        <v>18987918068</v>
      </c>
      <c r="Q12" s="2">
        <v>28675845095</v>
      </c>
    </row>
    <row r="13" spans="1:17" x14ac:dyDescent="0.5">
      <c r="A13" s="1" t="s">
        <v>169</v>
      </c>
      <c r="C13" s="2">
        <v>0</v>
      </c>
      <c r="E13" s="2">
        <v>0</v>
      </c>
      <c r="G13" s="2">
        <v>0</v>
      </c>
      <c r="I13" s="2">
        <v>0</v>
      </c>
      <c r="K13" s="2">
        <v>12400000</v>
      </c>
      <c r="M13" s="2">
        <v>24718915175</v>
      </c>
      <c r="O13" s="2">
        <v>7821786700</v>
      </c>
      <c r="Q13" s="2">
        <v>16897128475</v>
      </c>
    </row>
    <row r="14" spans="1:17" x14ac:dyDescent="0.5">
      <c r="A14" s="1" t="s">
        <v>170</v>
      </c>
      <c r="C14" s="2">
        <v>0</v>
      </c>
      <c r="E14" s="2">
        <v>0</v>
      </c>
      <c r="G14" s="2">
        <v>0</v>
      </c>
      <c r="I14" s="2">
        <v>0</v>
      </c>
      <c r="K14" s="2">
        <v>195000</v>
      </c>
      <c r="M14" s="2">
        <v>11258594153</v>
      </c>
      <c r="O14" s="2">
        <v>5481108018</v>
      </c>
      <c r="Q14" s="2">
        <v>5777486135</v>
      </c>
    </row>
    <row r="15" spans="1:17" x14ac:dyDescent="0.5">
      <c r="A15" s="1" t="s">
        <v>171</v>
      </c>
      <c r="C15" s="2">
        <v>0</v>
      </c>
      <c r="E15" s="2">
        <v>0</v>
      </c>
      <c r="G15" s="2">
        <v>0</v>
      </c>
      <c r="I15" s="2">
        <v>0</v>
      </c>
      <c r="K15" s="2">
        <v>780572</v>
      </c>
      <c r="M15" s="2">
        <v>13290884611</v>
      </c>
      <c r="O15" s="2">
        <v>6335964784</v>
      </c>
      <c r="Q15" s="2">
        <v>6954919827</v>
      </c>
    </row>
    <row r="16" spans="1:17" x14ac:dyDescent="0.5">
      <c r="A16" s="1" t="s">
        <v>18</v>
      </c>
      <c r="C16" s="2">
        <v>0</v>
      </c>
      <c r="E16" s="2">
        <v>0</v>
      </c>
      <c r="G16" s="2">
        <v>0</v>
      </c>
      <c r="I16" s="2">
        <v>0</v>
      </c>
      <c r="K16" s="2">
        <v>89546</v>
      </c>
      <c r="M16" s="2">
        <v>4212458195</v>
      </c>
      <c r="O16" s="2">
        <v>1995850230</v>
      </c>
      <c r="Q16" s="2">
        <v>2216607965</v>
      </c>
    </row>
    <row r="17" spans="1:17" x14ac:dyDescent="0.5">
      <c r="A17" s="1" t="s">
        <v>19</v>
      </c>
      <c r="C17" s="2">
        <v>0</v>
      </c>
      <c r="E17" s="2">
        <v>0</v>
      </c>
      <c r="G17" s="2">
        <v>0</v>
      </c>
      <c r="I17" s="2">
        <v>0</v>
      </c>
      <c r="K17" s="2">
        <v>170</v>
      </c>
      <c r="M17" s="2">
        <v>984767500</v>
      </c>
      <c r="O17" s="2">
        <v>900330817</v>
      </c>
      <c r="Q17" s="2">
        <v>84436683</v>
      </c>
    </row>
    <row r="18" spans="1:17" x14ac:dyDescent="0.5">
      <c r="A18" s="1" t="s">
        <v>155</v>
      </c>
      <c r="C18" s="2">
        <v>0</v>
      </c>
      <c r="E18" s="2">
        <v>0</v>
      </c>
      <c r="G18" s="2">
        <v>0</v>
      </c>
      <c r="I18" s="2">
        <v>0</v>
      </c>
      <c r="K18" s="2">
        <v>100000</v>
      </c>
      <c r="M18" s="2">
        <v>4616500015</v>
      </c>
      <c r="O18" s="2">
        <v>2019119750</v>
      </c>
      <c r="Q18" s="2">
        <v>2597380265</v>
      </c>
    </row>
    <row r="19" spans="1:17" x14ac:dyDescent="0.5">
      <c r="A19" s="1" t="s">
        <v>172</v>
      </c>
      <c r="C19" s="2">
        <v>0</v>
      </c>
      <c r="E19" s="2">
        <v>0</v>
      </c>
      <c r="G19" s="2">
        <v>0</v>
      </c>
      <c r="I19" s="2">
        <v>0</v>
      </c>
      <c r="K19" s="2">
        <v>110000</v>
      </c>
      <c r="M19" s="2">
        <v>12562105622</v>
      </c>
      <c r="O19" s="2">
        <v>8423908212</v>
      </c>
      <c r="Q19" s="2">
        <v>4138197410</v>
      </c>
    </row>
    <row r="20" spans="1:17" x14ac:dyDescent="0.5">
      <c r="A20" s="1" t="s">
        <v>20</v>
      </c>
      <c r="C20" s="2">
        <v>0</v>
      </c>
      <c r="E20" s="2">
        <v>0</v>
      </c>
      <c r="G20" s="2">
        <v>0</v>
      </c>
      <c r="I20" s="2">
        <v>0</v>
      </c>
      <c r="K20" s="2">
        <v>800</v>
      </c>
      <c r="M20" s="2">
        <v>5184044987</v>
      </c>
      <c r="O20" s="2">
        <v>4244074670</v>
      </c>
      <c r="Q20" s="2">
        <v>939970317</v>
      </c>
    </row>
    <row r="21" spans="1:17" x14ac:dyDescent="0.5">
      <c r="A21" s="1" t="s">
        <v>173</v>
      </c>
      <c r="C21" s="2">
        <v>0</v>
      </c>
      <c r="E21" s="2">
        <v>0</v>
      </c>
      <c r="G21" s="2">
        <v>0</v>
      </c>
      <c r="I21" s="2">
        <v>0</v>
      </c>
      <c r="K21" s="2">
        <v>250</v>
      </c>
      <c r="M21" s="2">
        <v>1461271128</v>
      </c>
      <c r="O21" s="2">
        <v>1324456107</v>
      </c>
      <c r="Q21" s="2">
        <v>136815021</v>
      </c>
    </row>
    <row r="22" spans="1:17" x14ac:dyDescent="0.5">
      <c r="A22" s="1" t="s">
        <v>174</v>
      </c>
      <c r="C22" s="2">
        <v>0</v>
      </c>
      <c r="E22" s="2">
        <v>0</v>
      </c>
      <c r="G22" s="2">
        <v>0</v>
      </c>
      <c r="I22" s="2">
        <v>0</v>
      </c>
      <c r="K22" s="2">
        <v>3742</v>
      </c>
      <c r="M22" s="2">
        <v>113566448</v>
      </c>
      <c r="O22" s="2">
        <v>74803873</v>
      </c>
      <c r="Q22" s="2">
        <v>38762575</v>
      </c>
    </row>
    <row r="23" spans="1:17" x14ac:dyDescent="0.5">
      <c r="A23" s="1" t="s">
        <v>175</v>
      </c>
      <c r="C23" s="2">
        <v>0</v>
      </c>
      <c r="E23" s="2">
        <v>0</v>
      </c>
      <c r="G23" s="2">
        <v>0</v>
      </c>
      <c r="I23" s="2">
        <v>0</v>
      </c>
      <c r="K23" s="2">
        <v>3772</v>
      </c>
      <c r="M23" s="2">
        <v>165068635</v>
      </c>
      <c r="O23" s="2">
        <v>89044433</v>
      </c>
      <c r="Q23" s="2">
        <v>76024202</v>
      </c>
    </row>
    <row r="24" spans="1:17" x14ac:dyDescent="0.5">
      <c r="A24" s="1" t="s">
        <v>176</v>
      </c>
      <c r="C24" s="2">
        <v>0</v>
      </c>
      <c r="E24" s="2">
        <v>0</v>
      </c>
      <c r="G24" s="2">
        <v>0</v>
      </c>
      <c r="I24" s="2">
        <v>0</v>
      </c>
      <c r="K24" s="2">
        <v>15219</v>
      </c>
      <c r="M24" s="2">
        <v>460658597</v>
      </c>
      <c r="O24" s="2">
        <v>200599761</v>
      </c>
      <c r="Q24" s="2">
        <v>260058836</v>
      </c>
    </row>
    <row r="25" spans="1:17" x14ac:dyDescent="0.5">
      <c r="A25" s="1" t="s">
        <v>177</v>
      </c>
      <c r="C25" s="2">
        <v>0</v>
      </c>
      <c r="E25" s="2">
        <v>0</v>
      </c>
      <c r="G25" s="2">
        <v>0</v>
      </c>
      <c r="I25" s="2">
        <v>0</v>
      </c>
      <c r="K25" s="2">
        <v>159000</v>
      </c>
      <c r="M25" s="2">
        <v>1728147832</v>
      </c>
      <c r="O25" s="2">
        <v>699581746</v>
      </c>
      <c r="Q25" s="2">
        <v>1028566086</v>
      </c>
    </row>
    <row r="26" spans="1:17" x14ac:dyDescent="0.5">
      <c r="A26" s="1" t="s">
        <v>178</v>
      </c>
      <c r="C26" s="2">
        <v>0</v>
      </c>
      <c r="E26" s="2">
        <v>0</v>
      </c>
      <c r="G26" s="2">
        <v>0</v>
      </c>
      <c r="I26" s="2">
        <v>0</v>
      </c>
      <c r="K26" s="2">
        <v>100000</v>
      </c>
      <c r="M26" s="2">
        <v>1333295086</v>
      </c>
      <c r="O26" s="2">
        <v>376539067</v>
      </c>
      <c r="Q26" s="2">
        <v>956756019</v>
      </c>
    </row>
    <row r="27" spans="1:17" x14ac:dyDescent="0.5">
      <c r="A27" s="1" t="s">
        <v>179</v>
      </c>
      <c r="C27" s="2">
        <v>0</v>
      </c>
      <c r="E27" s="2">
        <v>0</v>
      </c>
      <c r="G27" s="2">
        <v>0</v>
      </c>
      <c r="I27" s="2">
        <v>0</v>
      </c>
      <c r="K27" s="2">
        <v>1079188</v>
      </c>
      <c r="M27" s="2">
        <v>17222338352</v>
      </c>
      <c r="O27" s="2">
        <v>9324080716</v>
      </c>
      <c r="Q27" s="2">
        <v>7898257636</v>
      </c>
    </row>
    <row r="28" spans="1:17" x14ac:dyDescent="0.5">
      <c r="A28" s="1" t="s">
        <v>69</v>
      </c>
      <c r="C28" s="2">
        <v>30179</v>
      </c>
      <c r="E28" s="2">
        <v>30179000000</v>
      </c>
      <c r="G28" s="2">
        <v>29867821122</v>
      </c>
      <c r="I28" s="2">
        <v>311178878</v>
      </c>
      <c r="K28" s="2">
        <v>30179</v>
      </c>
      <c r="M28" s="2">
        <v>30179000000</v>
      </c>
      <c r="O28" s="2">
        <v>29867821122</v>
      </c>
      <c r="Q28" s="2">
        <v>311178878</v>
      </c>
    </row>
    <row r="29" spans="1:17" x14ac:dyDescent="0.5">
      <c r="A29" s="1" t="s">
        <v>88</v>
      </c>
      <c r="C29" s="2">
        <v>18435</v>
      </c>
      <c r="E29" s="2">
        <v>18435000000</v>
      </c>
      <c r="G29" s="2">
        <v>18285689366</v>
      </c>
      <c r="I29" s="2">
        <v>149310634</v>
      </c>
      <c r="K29" s="2">
        <v>18435</v>
      </c>
      <c r="M29" s="2">
        <v>18435000000</v>
      </c>
      <c r="O29" s="2">
        <v>18285689366</v>
      </c>
      <c r="Q29" s="2">
        <v>149310634</v>
      </c>
    </row>
    <row r="30" spans="1:17" x14ac:dyDescent="0.5">
      <c r="A30" s="1" t="s">
        <v>94</v>
      </c>
      <c r="C30" s="2">
        <v>8813</v>
      </c>
      <c r="E30" s="2">
        <v>8813000000</v>
      </c>
      <c r="G30" s="2">
        <v>8761744308</v>
      </c>
      <c r="I30" s="2">
        <v>51255692</v>
      </c>
      <c r="K30" s="2">
        <v>8813</v>
      </c>
      <c r="M30" s="2">
        <v>8813000000</v>
      </c>
      <c r="O30" s="2">
        <v>8761744308</v>
      </c>
      <c r="Q30" s="2">
        <v>51255692</v>
      </c>
    </row>
    <row r="31" spans="1:17" x14ac:dyDescent="0.5">
      <c r="A31" s="1" t="s">
        <v>180</v>
      </c>
      <c r="C31" s="2">
        <v>0</v>
      </c>
      <c r="E31" s="2">
        <v>0</v>
      </c>
      <c r="G31" s="2">
        <v>0</v>
      </c>
      <c r="I31" s="2">
        <v>0</v>
      </c>
      <c r="K31" s="2">
        <v>749</v>
      </c>
      <c r="M31" s="2">
        <v>749000000</v>
      </c>
      <c r="O31" s="2">
        <v>743945276</v>
      </c>
      <c r="Q31" s="2">
        <v>5054724</v>
      </c>
    </row>
    <row r="32" spans="1:17" x14ac:dyDescent="0.5">
      <c r="A32" s="1" t="s">
        <v>57</v>
      </c>
      <c r="C32" s="2">
        <v>0</v>
      </c>
      <c r="E32" s="2">
        <v>0</v>
      </c>
      <c r="G32" s="2">
        <v>0</v>
      </c>
      <c r="I32" s="2">
        <v>0</v>
      </c>
      <c r="K32" s="2">
        <v>123000</v>
      </c>
      <c r="M32" s="2">
        <v>113665689594</v>
      </c>
      <c r="O32" s="2">
        <v>110348582992</v>
      </c>
      <c r="Q32" s="2">
        <v>3317106602</v>
      </c>
    </row>
    <row r="33" spans="1:17" x14ac:dyDescent="0.5">
      <c r="A33" s="1" t="s">
        <v>181</v>
      </c>
      <c r="C33" s="2">
        <v>0</v>
      </c>
      <c r="E33" s="2">
        <v>0</v>
      </c>
      <c r="G33" s="2">
        <v>0</v>
      </c>
      <c r="I33" s="2">
        <v>0</v>
      </c>
      <c r="K33" s="2">
        <v>25000</v>
      </c>
      <c r="M33" s="2">
        <v>25000000000</v>
      </c>
      <c r="O33" s="2">
        <v>24270208142</v>
      </c>
      <c r="Q33" s="2">
        <v>729791858</v>
      </c>
    </row>
    <row r="34" spans="1:17" x14ac:dyDescent="0.5">
      <c r="A34" s="1" t="s">
        <v>182</v>
      </c>
      <c r="C34" s="2">
        <v>0</v>
      </c>
      <c r="E34" s="2">
        <v>0</v>
      </c>
      <c r="G34" s="2">
        <v>0</v>
      </c>
      <c r="I34" s="2">
        <v>0</v>
      </c>
      <c r="K34" s="2">
        <v>413000</v>
      </c>
      <c r="M34" s="2">
        <v>410342761660</v>
      </c>
      <c r="O34" s="2">
        <v>398756247971</v>
      </c>
      <c r="Q34" s="2">
        <v>11586513689</v>
      </c>
    </row>
    <row r="35" spans="1:17" ht="22.5" thickBot="1" x14ac:dyDescent="0.55000000000000004">
      <c r="E35" s="4">
        <f>SUM(E8:E34)</f>
        <v>67095445519</v>
      </c>
      <c r="G35" s="4">
        <f>SUM(G8:G34)</f>
        <v>59318481209</v>
      </c>
      <c r="I35" s="4">
        <f>SUM(I8:I34)</f>
        <v>7776964310</v>
      </c>
      <c r="M35" s="4">
        <f>SUM(M8:M34)</f>
        <v>821104719421</v>
      </c>
      <c r="O35" s="4">
        <f>SUM(O8:O34)</f>
        <v>689101039873</v>
      </c>
      <c r="Q35" s="4">
        <f>SUM(Q8:Q34)</f>
        <v>132003679548</v>
      </c>
    </row>
    <row r="36" spans="1:17" ht="22.5" thickTop="1" x14ac:dyDescent="0.5"/>
    <row r="38" spans="1:17" x14ac:dyDescent="0.5">
      <c r="I38" s="2"/>
      <c r="O38" s="2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43"/>
  <sheetViews>
    <sheetView rightToLeft="1" topLeftCell="A19" workbookViewId="0">
      <selection activeCell="U51" sqref="U51"/>
    </sheetView>
  </sheetViews>
  <sheetFormatPr defaultRowHeight="21.75" x14ac:dyDescent="0.5"/>
  <cols>
    <col min="1" max="1" width="28.710937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6" style="1" bestFit="1" customWidth="1"/>
    <col min="8" max="8" width="1" style="1" customWidth="1"/>
    <col min="9" max="9" width="16.710937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17.28515625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2.5" x14ac:dyDescent="0.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</row>
    <row r="3" spans="1:21" ht="22.5" x14ac:dyDescent="0.5">
      <c r="A3" s="10" t="s">
        <v>135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</row>
    <row r="4" spans="1:21" ht="22.5" x14ac:dyDescent="0.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</row>
    <row r="6" spans="1:21" ht="22.5" x14ac:dyDescent="0.5">
      <c r="A6" s="14" t="s">
        <v>3</v>
      </c>
      <c r="C6" s="12" t="s">
        <v>137</v>
      </c>
      <c r="D6" s="12" t="s">
        <v>137</v>
      </c>
      <c r="E6" s="12" t="s">
        <v>137</v>
      </c>
      <c r="F6" s="12" t="s">
        <v>137</v>
      </c>
      <c r="G6" s="12" t="s">
        <v>137</v>
      </c>
      <c r="H6" s="12" t="s">
        <v>137</v>
      </c>
      <c r="I6" s="12" t="s">
        <v>137</v>
      </c>
      <c r="J6" s="12" t="s">
        <v>137</v>
      </c>
      <c r="K6" s="12" t="s">
        <v>137</v>
      </c>
      <c r="M6" s="12" t="s">
        <v>138</v>
      </c>
      <c r="N6" s="12" t="s">
        <v>138</v>
      </c>
      <c r="O6" s="12" t="s">
        <v>138</v>
      </c>
      <c r="P6" s="12" t="s">
        <v>138</v>
      </c>
      <c r="Q6" s="12" t="s">
        <v>138</v>
      </c>
      <c r="R6" s="12" t="s">
        <v>138</v>
      </c>
      <c r="S6" s="12" t="s">
        <v>138</v>
      </c>
      <c r="T6" s="12" t="s">
        <v>138</v>
      </c>
      <c r="U6" s="12" t="s">
        <v>138</v>
      </c>
    </row>
    <row r="7" spans="1:21" ht="22.5" x14ac:dyDescent="0.5">
      <c r="A7" s="12" t="s">
        <v>3</v>
      </c>
      <c r="C7" s="13" t="s">
        <v>183</v>
      </c>
      <c r="E7" s="13" t="s">
        <v>184</v>
      </c>
      <c r="G7" s="13" t="s">
        <v>185</v>
      </c>
      <c r="I7" s="13" t="s">
        <v>125</v>
      </c>
      <c r="K7" s="13" t="s">
        <v>186</v>
      </c>
      <c r="M7" s="13" t="s">
        <v>183</v>
      </c>
      <c r="O7" s="13" t="s">
        <v>184</v>
      </c>
      <c r="Q7" s="13" t="s">
        <v>185</v>
      </c>
      <c r="S7" s="13" t="s">
        <v>125</v>
      </c>
      <c r="U7" s="13" t="s">
        <v>186</v>
      </c>
    </row>
    <row r="8" spans="1:21" x14ac:dyDescent="0.5">
      <c r="A8" s="1" t="s">
        <v>22</v>
      </c>
      <c r="C8" s="2">
        <v>0</v>
      </c>
      <c r="E8" s="2">
        <v>0</v>
      </c>
      <c r="G8" s="2">
        <v>7264517324</v>
      </c>
      <c r="I8" s="2">
        <v>7264517324</v>
      </c>
      <c r="K8" s="5">
        <f>I8/$I$42</f>
        <v>1.2161039048376505</v>
      </c>
      <c r="M8" s="2">
        <v>0</v>
      </c>
      <c r="O8" s="2">
        <v>0</v>
      </c>
      <c r="Q8" s="2">
        <v>15195992585</v>
      </c>
      <c r="S8" s="2">
        <v>15195992585</v>
      </c>
      <c r="U8" s="5">
        <f>S8/$S$42</f>
        <v>0.11927491445815969</v>
      </c>
    </row>
    <row r="9" spans="1:21" x14ac:dyDescent="0.5">
      <c r="A9" s="1" t="s">
        <v>16</v>
      </c>
      <c r="C9" s="2">
        <v>0</v>
      </c>
      <c r="E9" s="2">
        <v>0</v>
      </c>
      <c r="G9" s="2">
        <v>701782</v>
      </c>
      <c r="I9" s="2">
        <v>701782</v>
      </c>
      <c r="K9" s="5">
        <f t="shared" ref="K9:K41" si="0">I9/$I$42</f>
        <v>1.1748059678035892E-4</v>
      </c>
      <c r="M9" s="2">
        <v>0</v>
      </c>
      <c r="O9" s="2">
        <v>0</v>
      </c>
      <c r="Q9" s="2">
        <v>1598736151</v>
      </c>
      <c r="S9" s="2">
        <v>1598736151</v>
      </c>
      <c r="U9" s="5">
        <f t="shared" ref="U9:U41" si="1">S9/$S$42</f>
        <v>1.2548645084225834E-2</v>
      </c>
    </row>
    <row r="10" spans="1:21" x14ac:dyDescent="0.5">
      <c r="A10" s="1" t="s">
        <v>167</v>
      </c>
      <c r="C10" s="2">
        <v>0</v>
      </c>
      <c r="E10" s="2">
        <v>0</v>
      </c>
      <c r="G10" s="2">
        <v>0</v>
      </c>
      <c r="I10" s="2">
        <v>0</v>
      </c>
      <c r="K10" s="5">
        <f t="shared" si="0"/>
        <v>0</v>
      </c>
      <c r="M10" s="2">
        <v>0</v>
      </c>
      <c r="O10" s="2">
        <v>0</v>
      </c>
      <c r="Q10" s="2">
        <v>11131902670</v>
      </c>
      <c r="S10" s="2">
        <v>11131902670</v>
      </c>
      <c r="U10" s="5">
        <f t="shared" si="1"/>
        <v>8.7375453185693258E-2</v>
      </c>
    </row>
    <row r="11" spans="1:21" x14ac:dyDescent="0.5">
      <c r="A11" s="1" t="s">
        <v>153</v>
      </c>
      <c r="C11" s="2">
        <v>0</v>
      </c>
      <c r="E11" s="2">
        <v>0</v>
      </c>
      <c r="G11" s="2">
        <v>0</v>
      </c>
      <c r="I11" s="2">
        <v>0</v>
      </c>
      <c r="K11" s="5">
        <f t="shared" si="0"/>
        <v>0</v>
      </c>
      <c r="M11" s="2">
        <v>0</v>
      </c>
      <c r="O11" s="2">
        <v>0</v>
      </c>
      <c r="Q11" s="2">
        <v>9249623518</v>
      </c>
      <c r="S11" s="2">
        <v>9249623518</v>
      </c>
      <c r="U11" s="5">
        <f t="shared" si="1"/>
        <v>7.2601249816918886E-2</v>
      </c>
    </row>
    <row r="12" spans="1:21" x14ac:dyDescent="0.5">
      <c r="A12" s="1" t="s">
        <v>168</v>
      </c>
      <c r="C12" s="2">
        <v>0</v>
      </c>
      <c r="E12" s="2">
        <v>0</v>
      </c>
      <c r="G12" s="2">
        <v>0</v>
      </c>
      <c r="I12" s="2">
        <v>0</v>
      </c>
      <c r="K12" s="5">
        <f t="shared" si="0"/>
        <v>0</v>
      </c>
      <c r="M12" s="2">
        <v>0</v>
      </c>
      <c r="O12" s="2">
        <v>0</v>
      </c>
      <c r="Q12" s="2">
        <v>28675845095</v>
      </c>
      <c r="S12" s="2">
        <v>28675845095</v>
      </c>
      <c r="U12" s="5">
        <f t="shared" si="1"/>
        <v>0.22507966831319451</v>
      </c>
    </row>
    <row r="13" spans="1:21" x14ac:dyDescent="0.5">
      <c r="A13" s="1" t="s">
        <v>169</v>
      </c>
      <c r="C13" s="2">
        <v>0</v>
      </c>
      <c r="E13" s="2">
        <v>0</v>
      </c>
      <c r="G13" s="2">
        <v>0</v>
      </c>
      <c r="I13" s="2">
        <v>0</v>
      </c>
      <c r="K13" s="5">
        <f t="shared" si="0"/>
        <v>0</v>
      </c>
      <c r="M13" s="2">
        <v>0</v>
      </c>
      <c r="O13" s="2">
        <v>0</v>
      </c>
      <c r="Q13" s="2">
        <v>16897128475</v>
      </c>
      <c r="S13" s="2">
        <v>16897128475</v>
      </c>
      <c r="U13" s="5">
        <f t="shared" si="1"/>
        <v>0.13262730566436107</v>
      </c>
    </row>
    <row r="14" spans="1:21" x14ac:dyDescent="0.5">
      <c r="A14" s="1" t="s">
        <v>170</v>
      </c>
      <c r="C14" s="2">
        <v>0</v>
      </c>
      <c r="E14" s="2">
        <v>0</v>
      </c>
      <c r="G14" s="2">
        <v>0</v>
      </c>
      <c r="I14" s="2">
        <v>0</v>
      </c>
      <c r="K14" s="5">
        <f t="shared" si="0"/>
        <v>0</v>
      </c>
      <c r="M14" s="2">
        <v>0</v>
      </c>
      <c r="O14" s="2">
        <v>0</v>
      </c>
      <c r="Q14" s="2">
        <v>5777486135</v>
      </c>
      <c r="S14" s="2">
        <v>5777486135</v>
      </c>
      <c r="U14" s="5">
        <f t="shared" si="1"/>
        <v>4.5348085074452454E-2</v>
      </c>
    </row>
    <row r="15" spans="1:21" x14ac:dyDescent="0.5">
      <c r="A15" s="1" t="s">
        <v>171</v>
      </c>
      <c r="C15" s="2">
        <v>0</v>
      </c>
      <c r="E15" s="2">
        <v>0</v>
      </c>
      <c r="G15" s="2">
        <v>0</v>
      </c>
      <c r="I15" s="2">
        <v>0</v>
      </c>
      <c r="K15" s="5">
        <f t="shared" si="0"/>
        <v>0</v>
      </c>
      <c r="M15" s="2">
        <v>0</v>
      </c>
      <c r="O15" s="2">
        <v>0</v>
      </c>
      <c r="Q15" s="2">
        <v>6954919827</v>
      </c>
      <c r="S15" s="2">
        <v>6954919827</v>
      </c>
      <c r="U15" s="5">
        <f t="shared" si="1"/>
        <v>5.4589883667594839E-2</v>
      </c>
    </row>
    <row r="16" spans="1:21" x14ac:dyDescent="0.5">
      <c r="A16" s="1" t="s">
        <v>18</v>
      </c>
      <c r="C16" s="2">
        <v>0</v>
      </c>
      <c r="E16" s="2">
        <v>0</v>
      </c>
      <c r="G16" s="2">
        <v>0</v>
      </c>
      <c r="I16" s="2">
        <v>0</v>
      </c>
      <c r="K16" s="5">
        <f t="shared" si="0"/>
        <v>0</v>
      </c>
      <c r="M16" s="2">
        <v>0</v>
      </c>
      <c r="O16" s="2">
        <v>0</v>
      </c>
      <c r="Q16" s="2">
        <v>2216607965</v>
      </c>
      <c r="S16" s="2">
        <v>2216607965</v>
      </c>
      <c r="U16" s="5">
        <f t="shared" si="1"/>
        <v>1.7398384734250674E-2</v>
      </c>
    </row>
    <row r="17" spans="1:21" x14ac:dyDescent="0.5">
      <c r="A17" s="1" t="s">
        <v>19</v>
      </c>
      <c r="C17" s="2">
        <v>0</v>
      </c>
      <c r="E17" s="2">
        <v>0</v>
      </c>
      <c r="G17" s="2">
        <v>0</v>
      </c>
      <c r="I17" s="2">
        <v>0</v>
      </c>
      <c r="K17" s="5">
        <f t="shared" si="0"/>
        <v>0</v>
      </c>
      <c r="M17" s="2">
        <v>0</v>
      </c>
      <c r="O17" s="2">
        <v>0</v>
      </c>
      <c r="Q17" s="2">
        <v>84436683</v>
      </c>
      <c r="S17" s="2">
        <v>84436683</v>
      </c>
      <c r="U17" s="5">
        <f t="shared" si="1"/>
        <v>6.6275224113343078E-4</v>
      </c>
    </row>
    <row r="18" spans="1:21" x14ac:dyDescent="0.5">
      <c r="A18" s="1" t="s">
        <v>155</v>
      </c>
      <c r="C18" s="2">
        <v>0</v>
      </c>
      <c r="E18" s="2">
        <v>0</v>
      </c>
      <c r="G18" s="2">
        <v>0</v>
      </c>
      <c r="I18" s="2">
        <v>0</v>
      </c>
      <c r="K18" s="5">
        <f t="shared" si="0"/>
        <v>0</v>
      </c>
      <c r="M18" s="2">
        <v>0</v>
      </c>
      <c r="O18" s="2">
        <v>0</v>
      </c>
      <c r="Q18" s="2">
        <v>2597380265</v>
      </c>
      <c r="S18" s="2">
        <v>2597380265</v>
      </c>
      <c r="U18" s="5">
        <f t="shared" si="1"/>
        <v>2.0387105823478337E-2</v>
      </c>
    </row>
    <row r="19" spans="1:21" x14ac:dyDescent="0.5">
      <c r="A19" s="1" t="s">
        <v>172</v>
      </c>
      <c r="C19" s="2">
        <v>0</v>
      </c>
      <c r="E19" s="2">
        <v>0</v>
      </c>
      <c r="G19" s="2">
        <v>0</v>
      </c>
      <c r="I19" s="2">
        <v>0</v>
      </c>
      <c r="K19" s="5">
        <f t="shared" si="0"/>
        <v>0</v>
      </c>
      <c r="M19" s="2">
        <v>0</v>
      </c>
      <c r="O19" s="2">
        <v>0</v>
      </c>
      <c r="Q19" s="2">
        <v>4138197410</v>
      </c>
      <c r="S19" s="2">
        <v>4138197410</v>
      </c>
      <c r="U19" s="5">
        <f t="shared" si="1"/>
        <v>3.2481138650721969E-2</v>
      </c>
    </row>
    <row r="20" spans="1:21" x14ac:dyDescent="0.5">
      <c r="A20" s="1" t="s">
        <v>20</v>
      </c>
      <c r="C20" s="2">
        <v>0</v>
      </c>
      <c r="E20" s="2">
        <v>0</v>
      </c>
      <c r="G20" s="2">
        <v>0</v>
      </c>
      <c r="I20" s="2">
        <v>0</v>
      </c>
      <c r="K20" s="5">
        <f t="shared" si="0"/>
        <v>0</v>
      </c>
      <c r="M20" s="2">
        <v>0</v>
      </c>
      <c r="O20" s="2">
        <v>0</v>
      </c>
      <c r="Q20" s="2">
        <v>939970317</v>
      </c>
      <c r="S20" s="2">
        <v>939970317</v>
      </c>
      <c r="U20" s="5">
        <f t="shared" si="1"/>
        <v>7.3779240497954118E-3</v>
      </c>
    </row>
    <row r="21" spans="1:21" x14ac:dyDescent="0.5">
      <c r="A21" s="1" t="s">
        <v>173</v>
      </c>
      <c r="C21" s="2">
        <v>0</v>
      </c>
      <c r="E21" s="2">
        <v>0</v>
      </c>
      <c r="G21" s="2">
        <v>0</v>
      </c>
      <c r="I21" s="2">
        <v>0</v>
      </c>
      <c r="K21" s="5">
        <f t="shared" si="0"/>
        <v>0</v>
      </c>
      <c r="M21" s="2">
        <v>0</v>
      </c>
      <c r="O21" s="2">
        <v>0</v>
      </c>
      <c r="Q21" s="2">
        <v>136815021</v>
      </c>
      <c r="S21" s="2">
        <v>136815021</v>
      </c>
      <c r="U21" s="5">
        <f t="shared" si="1"/>
        <v>1.0738752230291589E-3</v>
      </c>
    </row>
    <row r="22" spans="1:21" x14ac:dyDescent="0.5">
      <c r="A22" s="1" t="s">
        <v>174</v>
      </c>
      <c r="C22" s="2">
        <v>0</v>
      </c>
      <c r="E22" s="2">
        <v>0</v>
      </c>
      <c r="G22" s="2">
        <v>0</v>
      </c>
      <c r="I22" s="2">
        <v>0</v>
      </c>
      <c r="K22" s="5">
        <f t="shared" si="0"/>
        <v>0</v>
      </c>
      <c r="M22" s="2">
        <v>0</v>
      </c>
      <c r="O22" s="2">
        <v>0</v>
      </c>
      <c r="Q22" s="2">
        <v>38762575</v>
      </c>
      <c r="S22" s="2">
        <v>38762575</v>
      </c>
      <c r="U22" s="5">
        <f t="shared" si="1"/>
        <v>3.0425145257485656E-4</v>
      </c>
    </row>
    <row r="23" spans="1:21" x14ac:dyDescent="0.5">
      <c r="A23" s="1" t="s">
        <v>175</v>
      </c>
      <c r="C23" s="2">
        <v>0</v>
      </c>
      <c r="E23" s="2">
        <v>0</v>
      </c>
      <c r="G23" s="2">
        <v>0</v>
      </c>
      <c r="I23" s="2">
        <v>0</v>
      </c>
      <c r="K23" s="5">
        <f t="shared" si="0"/>
        <v>0</v>
      </c>
      <c r="M23" s="2">
        <v>0</v>
      </c>
      <c r="O23" s="2">
        <v>0</v>
      </c>
      <c r="Q23" s="2">
        <v>76024202</v>
      </c>
      <c r="S23" s="2">
        <v>76024202</v>
      </c>
      <c r="U23" s="5">
        <f t="shared" si="1"/>
        <v>5.967218093572038E-4</v>
      </c>
    </row>
    <row r="24" spans="1:21" x14ac:dyDescent="0.5">
      <c r="A24" s="1" t="s">
        <v>176</v>
      </c>
      <c r="C24" s="2">
        <v>0</v>
      </c>
      <c r="E24" s="2">
        <v>0</v>
      </c>
      <c r="G24" s="2">
        <v>0</v>
      </c>
      <c r="I24" s="2">
        <v>0</v>
      </c>
      <c r="K24" s="5">
        <f t="shared" si="0"/>
        <v>0</v>
      </c>
      <c r="M24" s="2">
        <v>0</v>
      </c>
      <c r="O24" s="2">
        <v>0</v>
      </c>
      <c r="Q24" s="2">
        <v>260058836</v>
      </c>
      <c r="S24" s="2">
        <v>260058836</v>
      </c>
      <c r="U24" s="5">
        <f t="shared" si="1"/>
        <v>2.0412286492299957E-3</v>
      </c>
    </row>
    <row r="25" spans="1:21" x14ac:dyDescent="0.5">
      <c r="A25" s="1" t="s">
        <v>177</v>
      </c>
      <c r="C25" s="2">
        <v>0</v>
      </c>
      <c r="E25" s="2">
        <v>0</v>
      </c>
      <c r="G25" s="2">
        <v>0</v>
      </c>
      <c r="I25" s="2">
        <v>0</v>
      </c>
      <c r="K25" s="5">
        <f t="shared" si="0"/>
        <v>0</v>
      </c>
      <c r="M25" s="2">
        <v>0</v>
      </c>
      <c r="O25" s="2">
        <v>0</v>
      </c>
      <c r="Q25" s="2">
        <v>1028566086</v>
      </c>
      <c r="S25" s="2">
        <v>1028566086</v>
      </c>
      <c r="U25" s="5">
        <f t="shared" si="1"/>
        <v>8.0733213862787707E-3</v>
      </c>
    </row>
    <row r="26" spans="1:21" x14ac:dyDescent="0.5">
      <c r="A26" s="1" t="s">
        <v>178</v>
      </c>
      <c r="C26" s="2">
        <v>0</v>
      </c>
      <c r="E26" s="2">
        <v>0</v>
      </c>
      <c r="G26" s="2">
        <v>0</v>
      </c>
      <c r="I26" s="2">
        <v>0</v>
      </c>
      <c r="K26" s="5">
        <f t="shared" si="0"/>
        <v>0</v>
      </c>
      <c r="M26" s="2">
        <v>0</v>
      </c>
      <c r="O26" s="2">
        <v>0</v>
      </c>
      <c r="Q26" s="2">
        <v>956756019</v>
      </c>
      <c r="S26" s="2">
        <v>956756019</v>
      </c>
      <c r="U26" s="5">
        <f t="shared" si="1"/>
        <v>7.5096767575551174E-3</v>
      </c>
    </row>
    <row r="27" spans="1:21" x14ac:dyDescent="0.5">
      <c r="A27" s="1" t="s">
        <v>179</v>
      </c>
      <c r="C27" s="2">
        <v>0</v>
      </c>
      <c r="E27" s="2">
        <v>0</v>
      </c>
      <c r="G27" s="2">
        <v>0</v>
      </c>
      <c r="I27" s="2">
        <v>0</v>
      </c>
      <c r="K27" s="5">
        <f t="shared" si="0"/>
        <v>0</v>
      </c>
      <c r="M27" s="2">
        <v>0</v>
      </c>
      <c r="O27" s="2">
        <v>0</v>
      </c>
      <c r="Q27" s="2">
        <v>7898257636</v>
      </c>
      <c r="S27" s="2">
        <v>7898257636</v>
      </c>
      <c r="U27" s="5">
        <f t="shared" si="1"/>
        <v>6.1994239509719169E-2</v>
      </c>
    </row>
    <row r="28" spans="1:21" x14ac:dyDescent="0.5">
      <c r="A28" s="1" t="s">
        <v>153</v>
      </c>
      <c r="C28" s="2">
        <v>0</v>
      </c>
      <c r="E28" s="2">
        <v>0</v>
      </c>
      <c r="G28" s="2">
        <v>0</v>
      </c>
      <c r="I28" s="2">
        <v>0</v>
      </c>
      <c r="K28" s="5">
        <f t="shared" si="0"/>
        <v>0</v>
      </c>
      <c r="M28" s="2">
        <v>861910000</v>
      </c>
      <c r="O28" s="2">
        <v>0</v>
      </c>
      <c r="Q28" s="2">
        <v>0</v>
      </c>
      <c r="S28" s="2">
        <v>861910000</v>
      </c>
      <c r="U28" s="5">
        <f t="shared" si="1"/>
        <v>6.7652205636182482E-3</v>
      </c>
    </row>
    <row r="29" spans="1:21" x14ac:dyDescent="0.5">
      <c r="A29" s="1" t="s">
        <v>155</v>
      </c>
      <c r="C29" s="2">
        <v>0</v>
      </c>
      <c r="E29" s="2">
        <v>0</v>
      </c>
      <c r="G29" s="2">
        <v>0</v>
      </c>
      <c r="I29" s="2">
        <v>0</v>
      </c>
      <c r="K29" s="5">
        <f t="shared" si="0"/>
        <v>0</v>
      </c>
      <c r="M29" s="2">
        <v>158278581</v>
      </c>
      <c r="O29" s="2">
        <v>0</v>
      </c>
      <c r="Q29" s="2">
        <v>0</v>
      </c>
      <c r="S29" s="2">
        <v>158278581</v>
      </c>
      <c r="U29" s="5">
        <f t="shared" si="1"/>
        <v>1.2423449211188134E-3</v>
      </c>
    </row>
    <row r="30" spans="1:21" x14ac:dyDescent="0.5">
      <c r="A30" s="1" t="s">
        <v>16</v>
      </c>
      <c r="C30" s="2">
        <v>0</v>
      </c>
      <c r="E30" s="2">
        <v>-597242</v>
      </c>
      <c r="G30" s="2">
        <v>0</v>
      </c>
      <c r="I30" s="2">
        <v>-597242</v>
      </c>
      <c r="K30" s="5">
        <f t="shared" si="0"/>
        <v>-9.9980259656553069E-5</v>
      </c>
      <c r="M30" s="2">
        <v>227977500</v>
      </c>
      <c r="O30" s="2">
        <v>0</v>
      </c>
      <c r="Q30" s="2">
        <v>0</v>
      </c>
      <c r="S30" s="2">
        <v>227977500</v>
      </c>
      <c r="U30" s="5">
        <f t="shared" si="1"/>
        <v>1.7894189312599681E-3</v>
      </c>
    </row>
    <row r="31" spans="1:21" x14ac:dyDescent="0.5">
      <c r="A31" s="1" t="s">
        <v>21</v>
      </c>
      <c r="C31" s="2">
        <v>5374744</v>
      </c>
      <c r="E31" s="2">
        <v>21988298</v>
      </c>
      <c r="G31" s="2">
        <v>0</v>
      </c>
      <c r="I31" s="2">
        <v>27363042</v>
      </c>
      <c r="K31" s="5">
        <f t="shared" si="0"/>
        <v>4.5806625189674655E-3</v>
      </c>
      <c r="M31" s="2">
        <v>5374744</v>
      </c>
      <c r="O31" s="2">
        <v>42850227</v>
      </c>
      <c r="Q31" s="2">
        <v>0</v>
      </c>
      <c r="S31" s="2">
        <v>48224971</v>
      </c>
      <c r="U31" s="5">
        <f t="shared" si="1"/>
        <v>3.7852277556716323E-4</v>
      </c>
    </row>
    <row r="32" spans="1:21" x14ac:dyDescent="0.5">
      <c r="A32" s="1" t="s">
        <v>15</v>
      </c>
      <c r="C32" s="2">
        <v>35106077</v>
      </c>
      <c r="E32" s="2">
        <v>110928216</v>
      </c>
      <c r="G32" s="2">
        <v>0</v>
      </c>
      <c r="I32" s="2">
        <v>146034293</v>
      </c>
      <c r="K32" s="5">
        <f t="shared" si="0"/>
        <v>2.4446617171768145E-2</v>
      </c>
      <c r="M32" s="2">
        <v>35106077</v>
      </c>
      <c r="O32" s="2">
        <v>214253270</v>
      </c>
      <c r="Q32" s="2">
        <v>0</v>
      </c>
      <c r="S32" s="2">
        <v>249359347</v>
      </c>
      <c r="U32" s="5">
        <f t="shared" si="1"/>
        <v>1.9572472555775175E-3</v>
      </c>
    </row>
    <row r="33" spans="1:21" x14ac:dyDescent="0.5">
      <c r="A33" s="1" t="s">
        <v>18</v>
      </c>
      <c r="C33" s="2">
        <v>0</v>
      </c>
      <c r="E33" s="2">
        <v>216201441</v>
      </c>
      <c r="G33" s="2">
        <v>0</v>
      </c>
      <c r="I33" s="2">
        <v>216201441</v>
      </c>
      <c r="K33" s="5">
        <f t="shared" si="0"/>
        <v>3.6192826708940327E-2</v>
      </c>
      <c r="M33" s="2">
        <v>0</v>
      </c>
      <c r="O33" s="2">
        <v>2164577029</v>
      </c>
      <c r="Q33" s="2">
        <v>0</v>
      </c>
      <c r="S33" s="2">
        <v>2164577029</v>
      </c>
      <c r="U33" s="5">
        <f t="shared" si="1"/>
        <v>1.6989988546514709E-2</v>
      </c>
    </row>
    <row r="34" spans="1:21" x14ac:dyDescent="0.5">
      <c r="A34" s="1" t="s">
        <v>26</v>
      </c>
      <c r="C34" s="2">
        <v>0</v>
      </c>
      <c r="E34" s="2">
        <v>7481603</v>
      </c>
      <c r="G34" s="2">
        <v>0</v>
      </c>
      <c r="I34" s="2">
        <v>7481603</v>
      </c>
      <c r="K34" s="5">
        <f t="shared" si="0"/>
        <v>1.2524447553709324E-3</v>
      </c>
      <c r="M34" s="2">
        <v>0</v>
      </c>
      <c r="O34" s="2">
        <v>7481603</v>
      </c>
      <c r="Q34" s="2">
        <v>0</v>
      </c>
      <c r="S34" s="2">
        <v>7481603</v>
      </c>
      <c r="U34" s="5">
        <f t="shared" si="1"/>
        <v>5.8723874261150209E-5</v>
      </c>
    </row>
    <row r="35" spans="1:21" x14ac:dyDescent="0.5">
      <c r="A35" s="1" t="s">
        <v>24</v>
      </c>
      <c r="C35" s="2">
        <v>0</v>
      </c>
      <c r="E35" s="2">
        <v>597003</v>
      </c>
      <c r="G35" s="2">
        <v>0</v>
      </c>
      <c r="I35" s="2">
        <v>597003</v>
      </c>
      <c r="K35" s="5">
        <f t="shared" si="0"/>
        <v>9.9940250276673689E-5</v>
      </c>
      <c r="M35" s="2">
        <v>0</v>
      </c>
      <c r="O35" s="2">
        <v>597003</v>
      </c>
      <c r="Q35" s="2">
        <v>0</v>
      </c>
      <c r="S35" s="2">
        <v>597003</v>
      </c>
      <c r="U35" s="5">
        <f t="shared" si="1"/>
        <v>4.6859381746838826E-6</v>
      </c>
    </row>
    <row r="36" spans="1:21" x14ac:dyDescent="0.5">
      <c r="A36" s="1" t="s">
        <v>20</v>
      </c>
      <c r="C36" s="2">
        <v>0</v>
      </c>
      <c r="E36" s="2">
        <v>2790524479</v>
      </c>
      <c r="G36" s="2">
        <v>0</v>
      </c>
      <c r="I36" s="2">
        <v>2790524479</v>
      </c>
      <c r="K36" s="5">
        <f t="shared" si="0"/>
        <v>0.46714290352719245</v>
      </c>
      <c r="M36" s="2">
        <v>0</v>
      </c>
      <c r="O36" s="2">
        <v>5707203620</v>
      </c>
      <c r="Q36" s="2">
        <v>0</v>
      </c>
      <c r="S36" s="2">
        <v>5707203620</v>
      </c>
      <c r="U36" s="5">
        <f t="shared" si="1"/>
        <v>4.4796430359063596E-2</v>
      </c>
    </row>
    <row r="37" spans="1:21" x14ac:dyDescent="0.5">
      <c r="A37" s="1" t="s">
        <v>23</v>
      </c>
      <c r="C37" s="2">
        <v>0</v>
      </c>
      <c r="E37" s="2">
        <v>1252785</v>
      </c>
      <c r="G37" s="2">
        <v>0</v>
      </c>
      <c r="I37" s="2">
        <v>1252785</v>
      </c>
      <c r="K37" s="5">
        <f t="shared" si="0"/>
        <v>2.0972029695472661E-4</v>
      </c>
      <c r="M37" s="2">
        <v>0</v>
      </c>
      <c r="O37" s="2">
        <v>1252785</v>
      </c>
      <c r="Q37" s="2">
        <v>0</v>
      </c>
      <c r="S37" s="2">
        <v>1252785</v>
      </c>
      <c r="U37" s="5">
        <f t="shared" si="1"/>
        <v>9.8332387880317983E-6</v>
      </c>
    </row>
    <row r="38" spans="1:21" x14ac:dyDescent="0.5">
      <c r="A38" s="1" t="s">
        <v>17</v>
      </c>
      <c r="C38" s="2">
        <v>0</v>
      </c>
      <c r="E38" s="2">
        <v>589897251</v>
      </c>
      <c r="G38" s="2">
        <v>0</v>
      </c>
      <c r="I38" s="2">
        <v>589897251</v>
      </c>
      <c r="K38" s="5">
        <f t="shared" si="0"/>
        <v>9.8750724707349552E-2</v>
      </c>
      <c r="M38" s="2">
        <v>0</v>
      </c>
      <c r="O38" s="2">
        <v>1356154944</v>
      </c>
      <c r="Q38" s="2">
        <v>0</v>
      </c>
      <c r="S38" s="2">
        <v>1356154944</v>
      </c>
      <c r="U38" s="5">
        <f t="shared" si="1"/>
        <v>1.0644600149205083E-2</v>
      </c>
    </row>
    <row r="39" spans="1:21" x14ac:dyDescent="0.5">
      <c r="A39" s="1" t="s">
        <v>25</v>
      </c>
      <c r="C39" s="2">
        <v>0</v>
      </c>
      <c r="E39" s="2">
        <v>170806785</v>
      </c>
      <c r="G39" s="2">
        <v>0</v>
      </c>
      <c r="I39" s="2">
        <v>170806785</v>
      </c>
      <c r="K39" s="5">
        <f t="shared" si="0"/>
        <v>2.859361316752846E-2</v>
      </c>
      <c r="M39" s="2">
        <v>0</v>
      </c>
      <c r="O39" s="2">
        <v>170806785</v>
      </c>
      <c r="Q39" s="2">
        <v>0</v>
      </c>
      <c r="S39" s="2">
        <v>170806785</v>
      </c>
      <c r="U39" s="5">
        <f t="shared" si="1"/>
        <v>1.3406800875816742E-3</v>
      </c>
    </row>
    <row r="40" spans="1:21" x14ac:dyDescent="0.5">
      <c r="A40" s="1" t="s">
        <v>19</v>
      </c>
      <c r="C40" s="2">
        <v>0</v>
      </c>
      <c r="E40" s="2">
        <v>0</v>
      </c>
      <c r="G40" s="2">
        <v>0</v>
      </c>
      <c r="I40" s="2">
        <v>0</v>
      </c>
      <c r="K40" s="5">
        <f t="shared" si="0"/>
        <v>0</v>
      </c>
      <c r="M40" s="2">
        <v>0</v>
      </c>
      <c r="O40" s="2">
        <v>595797720</v>
      </c>
      <c r="Q40" s="2">
        <v>0</v>
      </c>
      <c r="S40" s="2">
        <v>595797720</v>
      </c>
      <c r="U40" s="5">
        <f t="shared" si="1"/>
        <v>4.6764778075447169E-3</v>
      </c>
    </row>
    <row r="41" spans="1:21" x14ac:dyDescent="0.5">
      <c r="A41" s="1" t="s">
        <v>22</v>
      </c>
      <c r="C41" s="2">
        <v>0</v>
      </c>
      <c r="E41" s="2">
        <v>-5241181337</v>
      </c>
      <c r="G41" s="2">
        <v>0</v>
      </c>
      <c r="I41" s="2">
        <v>-5241181337</v>
      </c>
      <c r="K41" s="5">
        <f t="shared" si="0"/>
        <v>-0.877390858279123</v>
      </c>
      <c r="M41" s="2">
        <v>0</v>
      </c>
      <c r="O41" s="2">
        <v>0</v>
      </c>
      <c r="Q41" s="2">
        <v>0</v>
      </c>
      <c r="S41" s="2">
        <v>0</v>
      </c>
      <c r="U41" s="5">
        <f t="shared" si="1"/>
        <v>0</v>
      </c>
    </row>
    <row r="42" spans="1:21" ht="22.5" thickBot="1" x14ac:dyDescent="0.55000000000000004">
      <c r="C42" s="4">
        <f>SUM(C8:C41)</f>
        <v>40480821</v>
      </c>
      <c r="E42" s="4">
        <f>SUM(E8:E41)</f>
        <v>-1332100718</v>
      </c>
      <c r="G42" s="4">
        <f>SUM(G8:G41)</f>
        <v>7265219106</v>
      </c>
      <c r="I42" s="4">
        <f>SUM(I8:I41)</f>
        <v>5973599209</v>
      </c>
      <c r="K42" s="6">
        <f>SUM(K8:K41)</f>
        <v>1</v>
      </c>
      <c r="M42" s="4">
        <f>SUM(M8:M41)</f>
        <v>1288646902</v>
      </c>
      <c r="O42" s="4">
        <f>SUM(O8:O41)</f>
        <v>10260974986</v>
      </c>
      <c r="Q42" s="4">
        <f>SUM(Q8:Q41)</f>
        <v>115853467471</v>
      </c>
      <c r="S42" s="4">
        <f>SUM(S8:S41)</f>
        <v>127403089359</v>
      </c>
      <c r="U42" s="7">
        <f>SUM(U8:U41)</f>
        <v>1.0000000000000002</v>
      </c>
    </row>
    <row r="43" spans="1:21" ht="22.5" thickTop="1" x14ac:dyDescent="0.5"/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40"/>
  <sheetViews>
    <sheetView rightToLeft="1" topLeftCell="A25" workbookViewId="0">
      <selection activeCell="O41" sqref="O41"/>
    </sheetView>
  </sheetViews>
  <sheetFormatPr defaultRowHeight="21.75" x14ac:dyDescent="0.5"/>
  <cols>
    <col min="1" max="1" width="32.285156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6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7.140625" style="1" bestFit="1" customWidth="1"/>
    <col min="16" max="16" width="1" style="1" customWidth="1"/>
    <col min="17" max="17" width="17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22.5" x14ac:dyDescent="0.5">
      <c r="A3" s="10" t="s">
        <v>135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7" ht="22.5" x14ac:dyDescent="0.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6" spans="1:17" ht="22.5" x14ac:dyDescent="0.5">
      <c r="A6" s="14" t="s">
        <v>139</v>
      </c>
      <c r="C6" s="12" t="s">
        <v>137</v>
      </c>
      <c r="D6" s="12" t="s">
        <v>137</v>
      </c>
      <c r="E6" s="12" t="s">
        <v>137</v>
      </c>
      <c r="F6" s="12" t="s">
        <v>137</v>
      </c>
      <c r="G6" s="12" t="s">
        <v>137</v>
      </c>
      <c r="H6" s="12" t="s">
        <v>137</v>
      </c>
      <c r="I6" s="12" t="s">
        <v>137</v>
      </c>
      <c r="K6" s="12" t="s">
        <v>138</v>
      </c>
      <c r="L6" s="12" t="s">
        <v>138</v>
      </c>
      <c r="M6" s="12" t="s">
        <v>138</v>
      </c>
      <c r="N6" s="12" t="s">
        <v>138</v>
      </c>
      <c r="O6" s="12" t="s">
        <v>138</v>
      </c>
      <c r="P6" s="12" t="s">
        <v>138</v>
      </c>
      <c r="Q6" s="12" t="s">
        <v>138</v>
      </c>
    </row>
    <row r="7" spans="1:17" ht="22.5" x14ac:dyDescent="0.5">
      <c r="A7" s="12" t="s">
        <v>139</v>
      </c>
      <c r="C7" s="13" t="s">
        <v>187</v>
      </c>
      <c r="E7" s="13" t="s">
        <v>184</v>
      </c>
      <c r="G7" s="13" t="s">
        <v>185</v>
      </c>
      <c r="I7" s="13" t="s">
        <v>188</v>
      </c>
      <c r="K7" s="13" t="s">
        <v>187</v>
      </c>
      <c r="M7" s="13" t="s">
        <v>184</v>
      </c>
      <c r="O7" s="13" t="s">
        <v>185</v>
      </c>
      <c r="Q7" s="13" t="s">
        <v>188</v>
      </c>
    </row>
    <row r="8" spans="1:17" x14ac:dyDescent="0.5">
      <c r="A8" s="1" t="s">
        <v>69</v>
      </c>
      <c r="C8" s="2">
        <v>0</v>
      </c>
      <c r="E8" s="2">
        <v>0</v>
      </c>
      <c r="G8" s="2">
        <v>311178878</v>
      </c>
      <c r="I8" s="2">
        <v>311178878</v>
      </c>
      <c r="K8" s="2">
        <v>0</v>
      </c>
      <c r="M8" s="2">
        <v>0</v>
      </c>
      <c r="O8" s="2">
        <v>311178878</v>
      </c>
      <c r="Q8" s="2">
        <v>311178878</v>
      </c>
    </row>
    <row r="9" spans="1:17" x14ac:dyDescent="0.5">
      <c r="A9" s="1" t="s">
        <v>88</v>
      </c>
      <c r="C9" s="2">
        <v>0</v>
      </c>
      <c r="E9" s="2">
        <v>0</v>
      </c>
      <c r="G9" s="2">
        <v>149310634</v>
      </c>
      <c r="I9" s="2">
        <v>149310634</v>
      </c>
      <c r="K9" s="2">
        <v>0</v>
      </c>
      <c r="M9" s="2">
        <v>0</v>
      </c>
      <c r="O9" s="2">
        <v>149310634</v>
      </c>
      <c r="Q9" s="2">
        <v>149310634</v>
      </c>
    </row>
    <row r="10" spans="1:17" x14ac:dyDescent="0.5">
      <c r="A10" s="1" t="s">
        <v>94</v>
      </c>
      <c r="C10" s="2">
        <v>0</v>
      </c>
      <c r="E10" s="2">
        <v>0</v>
      </c>
      <c r="G10" s="2">
        <v>51255692</v>
      </c>
      <c r="I10" s="2">
        <v>51255692</v>
      </c>
      <c r="K10" s="2">
        <v>0</v>
      </c>
      <c r="M10" s="2">
        <v>0</v>
      </c>
      <c r="O10" s="2">
        <v>51255692</v>
      </c>
      <c r="Q10" s="2">
        <v>51255692</v>
      </c>
    </row>
    <row r="11" spans="1:17" x14ac:dyDescent="0.5">
      <c r="A11" s="1" t="s">
        <v>180</v>
      </c>
      <c r="C11" s="2">
        <v>0</v>
      </c>
      <c r="E11" s="2">
        <v>0</v>
      </c>
      <c r="G11" s="2">
        <v>0</v>
      </c>
      <c r="I11" s="2">
        <v>0</v>
      </c>
      <c r="K11" s="2">
        <v>0</v>
      </c>
      <c r="M11" s="2">
        <v>0</v>
      </c>
      <c r="O11" s="2">
        <v>5054724</v>
      </c>
      <c r="Q11" s="2">
        <v>5054724</v>
      </c>
    </row>
    <row r="12" spans="1:17" x14ac:dyDescent="0.5">
      <c r="A12" s="1" t="s">
        <v>57</v>
      </c>
      <c r="C12" s="2">
        <v>0</v>
      </c>
      <c r="E12" s="2">
        <v>0</v>
      </c>
      <c r="G12" s="2">
        <v>0</v>
      </c>
      <c r="I12" s="2">
        <v>0</v>
      </c>
      <c r="K12" s="2">
        <v>0</v>
      </c>
      <c r="M12" s="2">
        <v>0</v>
      </c>
      <c r="O12" s="2">
        <v>3317106602</v>
      </c>
      <c r="Q12" s="2">
        <v>3317106602</v>
      </c>
    </row>
    <row r="13" spans="1:17" x14ac:dyDescent="0.5">
      <c r="A13" s="1" t="s">
        <v>181</v>
      </c>
      <c r="C13" s="2">
        <v>0</v>
      </c>
      <c r="E13" s="2">
        <v>0</v>
      </c>
      <c r="G13" s="2">
        <v>0</v>
      </c>
      <c r="I13" s="2">
        <v>0</v>
      </c>
      <c r="K13" s="2">
        <v>0</v>
      </c>
      <c r="M13" s="2">
        <v>0</v>
      </c>
      <c r="O13" s="2">
        <v>729791858</v>
      </c>
      <c r="Q13" s="2">
        <v>729791858</v>
      </c>
    </row>
    <row r="14" spans="1:17" x14ac:dyDescent="0.5">
      <c r="A14" s="1" t="s">
        <v>182</v>
      </c>
      <c r="C14" s="2">
        <v>0</v>
      </c>
      <c r="E14" s="2">
        <v>0</v>
      </c>
      <c r="G14" s="2">
        <v>0</v>
      </c>
      <c r="I14" s="2">
        <v>0</v>
      </c>
      <c r="K14" s="2">
        <v>0</v>
      </c>
      <c r="M14" s="2">
        <v>0</v>
      </c>
      <c r="O14" s="2">
        <v>11586513689</v>
      </c>
      <c r="Q14" s="2">
        <v>11586513689</v>
      </c>
    </row>
    <row r="15" spans="1:17" x14ac:dyDescent="0.5">
      <c r="A15" s="1" t="s">
        <v>78</v>
      </c>
      <c r="C15" s="2">
        <v>27103418</v>
      </c>
      <c r="E15" s="2">
        <v>-15327221</v>
      </c>
      <c r="G15" s="2">
        <v>0</v>
      </c>
      <c r="I15" s="2">
        <v>11776197</v>
      </c>
      <c r="K15" s="2">
        <v>42442571</v>
      </c>
      <c r="M15" s="2">
        <v>-15888489</v>
      </c>
      <c r="O15" s="2">
        <v>0</v>
      </c>
      <c r="Q15" s="2">
        <v>26554082</v>
      </c>
    </row>
    <row r="16" spans="1:17" x14ac:dyDescent="0.5">
      <c r="A16" s="1" t="s">
        <v>41</v>
      </c>
      <c r="C16" s="2">
        <v>903447238</v>
      </c>
      <c r="E16" s="2">
        <v>0</v>
      </c>
      <c r="G16" s="2">
        <v>0</v>
      </c>
      <c r="I16" s="2">
        <v>903447238</v>
      </c>
      <c r="K16" s="2">
        <v>4177961765</v>
      </c>
      <c r="M16" s="2">
        <v>294322990</v>
      </c>
      <c r="O16" s="2">
        <v>0</v>
      </c>
      <c r="Q16" s="2">
        <v>4472284755</v>
      </c>
    </row>
    <row r="17" spans="1:17" x14ac:dyDescent="0.5">
      <c r="A17" s="1" t="s">
        <v>40</v>
      </c>
      <c r="C17" s="2">
        <v>108034220</v>
      </c>
      <c r="E17" s="2">
        <v>-239056872</v>
      </c>
      <c r="G17" s="2">
        <v>0</v>
      </c>
      <c r="I17" s="2">
        <v>-131022652</v>
      </c>
      <c r="K17" s="2">
        <v>213209608</v>
      </c>
      <c r="M17" s="2">
        <v>-200397455</v>
      </c>
      <c r="O17" s="2">
        <v>0</v>
      </c>
      <c r="Q17" s="2">
        <v>12812153</v>
      </c>
    </row>
    <row r="18" spans="1:17" x14ac:dyDescent="0.5">
      <c r="A18" s="1" t="s">
        <v>36</v>
      </c>
      <c r="C18" s="2">
        <v>4517236</v>
      </c>
      <c r="E18" s="2">
        <v>0</v>
      </c>
      <c r="G18" s="2">
        <v>0</v>
      </c>
      <c r="I18" s="2">
        <v>4517236</v>
      </c>
      <c r="K18" s="2">
        <v>7073762</v>
      </c>
      <c r="M18" s="2">
        <v>-5088031</v>
      </c>
      <c r="O18" s="2">
        <v>0</v>
      </c>
      <c r="Q18" s="2">
        <v>1985731</v>
      </c>
    </row>
    <row r="19" spans="1:17" x14ac:dyDescent="0.5">
      <c r="A19" s="1" t="s">
        <v>79</v>
      </c>
      <c r="C19" s="2">
        <v>7357341104</v>
      </c>
      <c r="E19" s="2">
        <v>0</v>
      </c>
      <c r="G19" s="2">
        <v>0</v>
      </c>
      <c r="I19" s="2">
        <v>7357341104</v>
      </c>
      <c r="K19" s="2">
        <v>37507878819</v>
      </c>
      <c r="M19" s="2">
        <v>-42673708193</v>
      </c>
      <c r="O19" s="2">
        <v>0</v>
      </c>
      <c r="Q19" s="2">
        <v>-5165829374</v>
      </c>
    </row>
    <row r="20" spans="1:17" x14ac:dyDescent="0.5">
      <c r="A20" s="1" t="s">
        <v>145</v>
      </c>
      <c r="C20" s="2">
        <v>0</v>
      </c>
      <c r="E20" s="2">
        <v>0</v>
      </c>
      <c r="G20" s="2">
        <v>0</v>
      </c>
      <c r="I20" s="2">
        <v>0</v>
      </c>
      <c r="K20" s="2">
        <v>10347896</v>
      </c>
      <c r="M20" s="2">
        <v>0</v>
      </c>
      <c r="O20" s="2">
        <v>0</v>
      </c>
      <c r="Q20" s="2">
        <v>10347896</v>
      </c>
    </row>
    <row r="21" spans="1:17" x14ac:dyDescent="0.5">
      <c r="A21" s="1" t="s">
        <v>75</v>
      </c>
      <c r="C21" s="2">
        <v>98679829</v>
      </c>
      <c r="E21" s="2">
        <v>0</v>
      </c>
      <c r="G21" s="2">
        <v>0</v>
      </c>
      <c r="I21" s="2">
        <v>98679829</v>
      </c>
      <c r="K21" s="2">
        <v>536487649</v>
      </c>
      <c r="M21" s="2">
        <v>49969590</v>
      </c>
      <c r="O21" s="2">
        <v>0</v>
      </c>
      <c r="Q21" s="2">
        <v>586457239</v>
      </c>
    </row>
    <row r="22" spans="1:17" x14ac:dyDescent="0.5">
      <c r="A22" s="1" t="s">
        <v>51</v>
      </c>
      <c r="C22" s="2">
        <v>0</v>
      </c>
      <c r="E22" s="2">
        <v>207761971</v>
      </c>
      <c r="G22" s="2">
        <v>0</v>
      </c>
      <c r="I22" s="2">
        <v>207761971</v>
      </c>
      <c r="K22" s="2">
        <v>0</v>
      </c>
      <c r="M22" s="2">
        <v>1598244390</v>
      </c>
      <c r="O22" s="2">
        <v>0</v>
      </c>
      <c r="Q22" s="2">
        <v>1598244390</v>
      </c>
    </row>
    <row r="23" spans="1:17" x14ac:dyDescent="0.5">
      <c r="A23" s="1" t="s">
        <v>54</v>
      </c>
      <c r="C23" s="2">
        <v>0</v>
      </c>
      <c r="E23" s="2">
        <v>114132686</v>
      </c>
      <c r="G23" s="2">
        <v>0</v>
      </c>
      <c r="I23" s="2">
        <v>114132686</v>
      </c>
      <c r="K23" s="2">
        <v>0</v>
      </c>
      <c r="M23" s="2">
        <v>6738248</v>
      </c>
      <c r="O23" s="2">
        <v>0</v>
      </c>
      <c r="Q23" s="2">
        <v>6738248</v>
      </c>
    </row>
    <row r="24" spans="1:17" x14ac:dyDescent="0.5">
      <c r="A24" s="1" t="s">
        <v>57</v>
      </c>
      <c r="C24" s="2">
        <v>0</v>
      </c>
      <c r="E24" s="2">
        <v>-104806640</v>
      </c>
      <c r="G24" s="2">
        <v>0</v>
      </c>
      <c r="I24" s="2">
        <v>-104806640</v>
      </c>
      <c r="K24" s="2">
        <v>0</v>
      </c>
      <c r="M24" s="2">
        <v>-784163681</v>
      </c>
      <c r="O24" s="2">
        <v>0</v>
      </c>
      <c r="Q24" s="2">
        <v>-784163681</v>
      </c>
    </row>
    <row r="25" spans="1:17" x14ac:dyDescent="0.5">
      <c r="A25" s="1" t="s">
        <v>60</v>
      </c>
      <c r="C25" s="2">
        <v>0</v>
      </c>
      <c r="E25" s="2">
        <v>175481944</v>
      </c>
      <c r="G25" s="2">
        <v>0</v>
      </c>
      <c r="I25" s="2">
        <v>175481944</v>
      </c>
      <c r="K25" s="2">
        <v>0</v>
      </c>
      <c r="M25" s="2">
        <v>296360380</v>
      </c>
      <c r="O25" s="2">
        <v>0</v>
      </c>
      <c r="Q25" s="2">
        <v>296360380</v>
      </c>
    </row>
    <row r="26" spans="1:17" x14ac:dyDescent="0.5">
      <c r="A26" s="1" t="s">
        <v>85</v>
      </c>
      <c r="C26" s="2">
        <v>0</v>
      </c>
      <c r="E26" s="2">
        <v>333491652</v>
      </c>
      <c r="G26" s="2">
        <v>0</v>
      </c>
      <c r="I26" s="2">
        <v>333491652</v>
      </c>
      <c r="K26" s="2">
        <v>0</v>
      </c>
      <c r="M26" s="2">
        <v>333491652</v>
      </c>
      <c r="O26" s="2">
        <v>0</v>
      </c>
      <c r="Q26" s="2">
        <v>333491652</v>
      </c>
    </row>
    <row r="27" spans="1:17" x14ac:dyDescent="0.5">
      <c r="A27" s="1" t="s">
        <v>42</v>
      </c>
      <c r="C27" s="2">
        <v>0</v>
      </c>
      <c r="E27" s="2">
        <v>885064553</v>
      </c>
      <c r="G27" s="2">
        <v>0</v>
      </c>
      <c r="I27" s="2">
        <v>885064553</v>
      </c>
      <c r="K27" s="2">
        <v>0</v>
      </c>
      <c r="M27" s="2">
        <v>915868277</v>
      </c>
      <c r="O27" s="2">
        <v>0</v>
      </c>
      <c r="Q27" s="2">
        <v>915868277</v>
      </c>
    </row>
    <row r="28" spans="1:17" x14ac:dyDescent="0.5">
      <c r="A28" s="1" t="s">
        <v>45</v>
      </c>
      <c r="C28" s="2">
        <v>0</v>
      </c>
      <c r="E28" s="2">
        <v>-302763066</v>
      </c>
      <c r="G28" s="2">
        <v>0</v>
      </c>
      <c r="I28" s="2">
        <v>-302763066</v>
      </c>
      <c r="K28" s="2">
        <v>0</v>
      </c>
      <c r="M28" s="2">
        <v>-201916993</v>
      </c>
      <c r="O28" s="2">
        <v>0</v>
      </c>
      <c r="Q28" s="2">
        <v>-201916993</v>
      </c>
    </row>
    <row r="29" spans="1:17" x14ac:dyDescent="0.5">
      <c r="A29" s="1" t="s">
        <v>48</v>
      </c>
      <c r="C29" s="2">
        <v>0</v>
      </c>
      <c r="E29" s="2">
        <v>1419292706</v>
      </c>
      <c r="G29" s="2">
        <v>0</v>
      </c>
      <c r="I29" s="2">
        <v>1419292706</v>
      </c>
      <c r="K29" s="2">
        <v>0</v>
      </c>
      <c r="M29" s="2">
        <v>1420690726</v>
      </c>
      <c r="O29" s="2">
        <v>0</v>
      </c>
      <c r="Q29" s="2">
        <v>1420690726</v>
      </c>
    </row>
    <row r="30" spans="1:17" x14ac:dyDescent="0.5">
      <c r="A30" s="1" t="s">
        <v>99</v>
      </c>
      <c r="C30" s="2">
        <v>0</v>
      </c>
      <c r="E30" s="2">
        <v>-130826648</v>
      </c>
      <c r="G30" s="2">
        <v>0</v>
      </c>
      <c r="I30" s="2">
        <v>-130826648</v>
      </c>
      <c r="K30" s="2">
        <v>0</v>
      </c>
      <c r="M30" s="2">
        <v>-130826648</v>
      </c>
      <c r="O30" s="2">
        <v>0</v>
      </c>
      <c r="Q30" s="2">
        <v>-130826648</v>
      </c>
    </row>
    <row r="31" spans="1:17" x14ac:dyDescent="0.5">
      <c r="A31" s="1" t="s">
        <v>96</v>
      </c>
      <c r="C31" s="2">
        <v>0</v>
      </c>
      <c r="E31" s="2">
        <v>-345101737</v>
      </c>
      <c r="G31" s="2">
        <v>0</v>
      </c>
      <c r="I31" s="2">
        <v>-345101737</v>
      </c>
      <c r="K31" s="2">
        <v>0</v>
      </c>
      <c r="M31" s="2">
        <v>-345101737</v>
      </c>
      <c r="O31" s="2">
        <v>0</v>
      </c>
      <c r="Q31" s="2">
        <v>-345101737</v>
      </c>
    </row>
    <row r="32" spans="1:17" x14ac:dyDescent="0.5">
      <c r="A32" s="1" t="s">
        <v>91</v>
      </c>
      <c r="C32" s="2">
        <v>0</v>
      </c>
      <c r="E32" s="2">
        <v>76989090</v>
      </c>
      <c r="G32" s="2">
        <v>0</v>
      </c>
      <c r="I32" s="2">
        <v>76989090</v>
      </c>
      <c r="K32" s="2">
        <v>0</v>
      </c>
      <c r="M32" s="2">
        <v>76989090</v>
      </c>
      <c r="O32" s="2">
        <v>0</v>
      </c>
      <c r="Q32" s="2">
        <v>76989090</v>
      </c>
    </row>
    <row r="33" spans="1:17" x14ac:dyDescent="0.5">
      <c r="A33" s="1" t="s">
        <v>66</v>
      </c>
      <c r="C33" s="2">
        <v>0</v>
      </c>
      <c r="E33" s="2">
        <v>-11166879</v>
      </c>
      <c r="G33" s="2">
        <v>0</v>
      </c>
      <c r="I33" s="2">
        <v>-11166879</v>
      </c>
      <c r="K33" s="2">
        <v>0</v>
      </c>
      <c r="M33" s="2">
        <v>-16153944</v>
      </c>
      <c r="O33" s="2">
        <v>0</v>
      </c>
      <c r="Q33" s="2">
        <v>-16153944</v>
      </c>
    </row>
    <row r="34" spans="1:17" x14ac:dyDescent="0.5">
      <c r="A34" s="1" t="s">
        <v>72</v>
      </c>
      <c r="C34" s="2">
        <v>0</v>
      </c>
      <c r="E34" s="2">
        <v>-467679391</v>
      </c>
      <c r="G34" s="2">
        <v>0</v>
      </c>
      <c r="I34" s="2">
        <v>-467679391</v>
      </c>
      <c r="K34" s="2">
        <v>0</v>
      </c>
      <c r="M34" s="2">
        <v>-423922190</v>
      </c>
      <c r="O34" s="2">
        <v>0</v>
      </c>
      <c r="Q34" s="2">
        <v>-423922190</v>
      </c>
    </row>
    <row r="35" spans="1:17" x14ac:dyDescent="0.5">
      <c r="A35" s="1" t="s">
        <v>63</v>
      </c>
      <c r="C35" s="2">
        <v>0</v>
      </c>
      <c r="E35" s="2">
        <v>-239731942</v>
      </c>
      <c r="G35" s="2">
        <v>0</v>
      </c>
      <c r="I35" s="2">
        <v>-239731942</v>
      </c>
      <c r="K35" s="2">
        <v>0</v>
      </c>
      <c r="M35" s="2">
        <v>-263407685</v>
      </c>
      <c r="O35" s="2">
        <v>0</v>
      </c>
      <c r="Q35" s="2">
        <v>-263407685</v>
      </c>
    </row>
    <row r="36" spans="1:17" x14ac:dyDescent="0.5">
      <c r="A36" s="1" t="s">
        <v>102</v>
      </c>
      <c r="C36" s="2">
        <v>0</v>
      </c>
      <c r="E36" s="2">
        <v>-589247184</v>
      </c>
      <c r="G36" s="2">
        <v>0</v>
      </c>
      <c r="I36" s="2">
        <v>-589247184</v>
      </c>
      <c r="K36" s="2">
        <v>0</v>
      </c>
      <c r="M36" s="2">
        <v>-589247184</v>
      </c>
      <c r="O36" s="2">
        <v>0</v>
      </c>
      <c r="Q36" s="2">
        <v>-589247184</v>
      </c>
    </row>
    <row r="37" spans="1:17" x14ac:dyDescent="0.5">
      <c r="A37" s="1" t="s">
        <v>116</v>
      </c>
      <c r="C37" s="2">
        <v>0</v>
      </c>
      <c r="E37" s="2">
        <v>0</v>
      </c>
      <c r="G37" s="2">
        <v>0</v>
      </c>
      <c r="I37" s="2">
        <v>0</v>
      </c>
      <c r="K37" s="2">
        <v>0</v>
      </c>
      <c r="M37" s="2">
        <v>1265287152</v>
      </c>
      <c r="O37" s="2">
        <v>0</v>
      </c>
      <c r="Q37" s="2">
        <v>1265287152</v>
      </c>
    </row>
    <row r="38" spans="1:17" x14ac:dyDescent="0.5">
      <c r="A38" s="1" t="s">
        <v>69</v>
      </c>
      <c r="C38" s="2">
        <v>0</v>
      </c>
      <c r="E38" s="2">
        <v>-58300152</v>
      </c>
      <c r="G38" s="2">
        <v>0</v>
      </c>
      <c r="I38" s="2">
        <v>-58300152</v>
      </c>
      <c r="K38" s="2">
        <v>0</v>
      </c>
      <c r="M38" s="2">
        <v>0</v>
      </c>
      <c r="O38" s="2">
        <v>0</v>
      </c>
      <c r="Q38" s="2">
        <v>0</v>
      </c>
    </row>
    <row r="39" spans="1:17" ht="22.5" thickBot="1" x14ac:dyDescent="0.55000000000000004">
      <c r="C39" s="4">
        <f>SUM(C8:C38)</f>
        <v>8499123045</v>
      </c>
      <c r="E39" s="4">
        <f>SUM(E8:E38)</f>
        <v>708206870</v>
      </c>
      <c r="G39" s="4">
        <f>SUM(G8:G38)</f>
        <v>511745204</v>
      </c>
      <c r="I39" s="4">
        <f>SUM(I8:I38)</f>
        <v>9719075119</v>
      </c>
      <c r="K39" s="4">
        <f>SUM(K8:K38)</f>
        <v>42495402070</v>
      </c>
      <c r="M39" s="4">
        <f>SUM(M8:M38)</f>
        <v>-39391859735</v>
      </c>
      <c r="O39" s="4">
        <f>SUM(O8:O38)</f>
        <v>16150212077</v>
      </c>
      <c r="Q39" s="4">
        <f>SUM(Q8:Q38)</f>
        <v>19253754412</v>
      </c>
    </row>
    <row r="40" spans="1:17" ht="22.5" thickTop="1" x14ac:dyDescent="0.5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J19" sqref="J19"/>
    </sheetView>
  </sheetViews>
  <sheetFormatPr defaultRowHeight="21.75" x14ac:dyDescent="0.5"/>
  <cols>
    <col min="1" max="1" width="34.140625" style="1" bestFit="1" customWidth="1"/>
    <col min="2" max="2" width="1" style="1" customWidth="1"/>
    <col min="3" max="3" width="9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2.5" x14ac:dyDescent="0.5">
      <c r="A2" s="10" t="s">
        <v>0</v>
      </c>
      <c r="B2" s="10"/>
      <c r="C2" s="10"/>
      <c r="D2" s="10"/>
      <c r="E2" s="10"/>
    </row>
    <row r="3" spans="1:5" ht="22.5" x14ac:dyDescent="0.5">
      <c r="A3" s="10" t="s">
        <v>135</v>
      </c>
      <c r="B3" s="10"/>
      <c r="C3" s="10"/>
      <c r="D3" s="10"/>
      <c r="E3" s="10"/>
    </row>
    <row r="4" spans="1:5" ht="22.5" x14ac:dyDescent="0.5">
      <c r="A4" s="10" t="s">
        <v>2</v>
      </c>
      <c r="B4" s="10"/>
      <c r="C4" s="10"/>
      <c r="D4" s="10"/>
      <c r="E4" s="10"/>
    </row>
    <row r="5" spans="1:5" ht="22.5" x14ac:dyDescent="0.5">
      <c r="E5" s="3" t="s">
        <v>196</v>
      </c>
    </row>
    <row r="6" spans="1:5" ht="22.5" x14ac:dyDescent="0.5">
      <c r="A6" s="14" t="s">
        <v>189</v>
      </c>
      <c r="C6" s="12" t="s">
        <v>137</v>
      </c>
      <c r="E6" s="12" t="s">
        <v>197</v>
      </c>
    </row>
    <row r="7" spans="1:5" ht="22.5" x14ac:dyDescent="0.5">
      <c r="A7" s="12" t="s">
        <v>189</v>
      </c>
      <c r="C7" s="13" t="s">
        <v>125</v>
      </c>
      <c r="E7" s="13" t="s">
        <v>125</v>
      </c>
    </row>
    <row r="8" spans="1:5" x14ac:dyDescent="0.5">
      <c r="A8" s="1" t="s">
        <v>198</v>
      </c>
      <c r="C8" s="2">
        <v>0</v>
      </c>
      <c r="E8" s="2">
        <v>161327170</v>
      </c>
    </row>
    <row r="9" spans="1:5" x14ac:dyDescent="0.5">
      <c r="A9" s="1" t="s">
        <v>190</v>
      </c>
      <c r="C9" s="2">
        <v>0</v>
      </c>
      <c r="E9" s="2">
        <v>21813373</v>
      </c>
    </row>
    <row r="10" spans="1:5" ht="22.5" thickBot="1" x14ac:dyDescent="0.55000000000000004">
      <c r="A10" s="1" t="s">
        <v>144</v>
      </c>
      <c r="C10" s="4">
        <v>0</v>
      </c>
      <c r="E10" s="4">
        <v>183140543</v>
      </c>
    </row>
    <row r="11" spans="1:5" ht="22.5" thickTop="1" x14ac:dyDescent="0.5"/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3"/>
  <sheetViews>
    <sheetView rightToLeft="1" workbookViewId="0">
      <selection activeCell="M24" sqref="M24"/>
    </sheetView>
  </sheetViews>
  <sheetFormatPr defaultRowHeight="21.75" x14ac:dyDescent="0.5"/>
  <cols>
    <col min="1" max="1" width="28.7109375" style="1" bestFit="1" customWidth="1"/>
    <col min="2" max="2" width="1" style="1" customWidth="1"/>
    <col min="3" max="3" width="9.5703125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8.28515625" style="1" bestFit="1" customWidth="1"/>
    <col min="10" max="10" width="1" style="1" customWidth="1"/>
    <col min="11" max="11" width="18.425781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16" style="1" bestFit="1" customWidth="1"/>
    <col min="16" max="16" width="1" style="1" customWidth="1"/>
    <col min="17" max="17" width="8.2851562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8.4257812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30.140625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22.5" x14ac:dyDescent="0.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spans="1:25" ht="22.5" x14ac:dyDescent="0.5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5" ht="22.5" x14ac:dyDescent="0.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6" spans="1:25" ht="22.5" x14ac:dyDescent="0.5">
      <c r="A6" s="14" t="s">
        <v>3</v>
      </c>
      <c r="C6" s="12" t="s">
        <v>194</v>
      </c>
      <c r="D6" s="12" t="s">
        <v>4</v>
      </c>
      <c r="E6" s="12" t="s">
        <v>4</v>
      </c>
      <c r="F6" s="12" t="s">
        <v>4</v>
      </c>
      <c r="G6" s="12" t="s">
        <v>4</v>
      </c>
      <c r="I6" s="12" t="s">
        <v>5</v>
      </c>
      <c r="J6" s="12" t="s">
        <v>5</v>
      </c>
      <c r="K6" s="12" t="s">
        <v>5</v>
      </c>
      <c r="L6" s="12" t="s">
        <v>5</v>
      </c>
      <c r="M6" s="12" t="s">
        <v>5</v>
      </c>
      <c r="N6" s="12" t="s">
        <v>5</v>
      </c>
      <c r="O6" s="12" t="s">
        <v>5</v>
      </c>
      <c r="Q6" s="12" t="s">
        <v>6</v>
      </c>
      <c r="R6" s="12" t="s">
        <v>6</v>
      </c>
      <c r="S6" s="12" t="s">
        <v>6</v>
      </c>
      <c r="T6" s="12" t="s">
        <v>6</v>
      </c>
      <c r="U6" s="12" t="s">
        <v>6</v>
      </c>
      <c r="V6" s="12" t="s">
        <v>6</v>
      </c>
      <c r="W6" s="12" t="s">
        <v>6</v>
      </c>
      <c r="X6" s="12" t="s">
        <v>6</v>
      </c>
      <c r="Y6" s="12" t="s">
        <v>6</v>
      </c>
    </row>
    <row r="7" spans="1:25" ht="22.5" x14ac:dyDescent="0.5">
      <c r="A7" s="14" t="s">
        <v>3</v>
      </c>
      <c r="C7" s="11" t="s">
        <v>7</v>
      </c>
      <c r="E7" s="11" t="s">
        <v>8</v>
      </c>
      <c r="G7" s="11" t="s">
        <v>9</v>
      </c>
      <c r="I7" s="13" t="s">
        <v>10</v>
      </c>
      <c r="J7" s="13" t="s">
        <v>10</v>
      </c>
      <c r="K7" s="13" t="s">
        <v>10</v>
      </c>
      <c r="M7" s="13" t="s">
        <v>11</v>
      </c>
      <c r="N7" s="13" t="s">
        <v>11</v>
      </c>
      <c r="O7" s="13" t="s">
        <v>11</v>
      </c>
      <c r="Q7" s="11" t="s">
        <v>7</v>
      </c>
      <c r="S7" s="11" t="s">
        <v>12</v>
      </c>
      <c r="U7" s="11" t="s">
        <v>8</v>
      </c>
      <c r="W7" s="11" t="s">
        <v>9</v>
      </c>
      <c r="Y7" s="11" t="s">
        <v>13</v>
      </c>
    </row>
    <row r="8" spans="1:25" ht="22.5" x14ac:dyDescent="0.5">
      <c r="A8" s="12" t="s">
        <v>3</v>
      </c>
      <c r="C8" s="12" t="s">
        <v>7</v>
      </c>
      <c r="E8" s="12" t="s">
        <v>8</v>
      </c>
      <c r="G8" s="12" t="s">
        <v>9</v>
      </c>
      <c r="I8" s="13" t="s">
        <v>7</v>
      </c>
      <c r="K8" s="13" t="s">
        <v>8</v>
      </c>
      <c r="M8" s="13" t="s">
        <v>7</v>
      </c>
      <c r="O8" s="13" t="s">
        <v>14</v>
      </c>
      <c r="Q8" s="12" t="s">
        <v>7</v>
      </c>
      <c r="S8" s="12" t="s">
        <v>12</v>
      </c>
      <c r="U8" s="12" t="s">
        <v>8</v>
      </c>
      <c r="W8" s="12" t="s">
        <v>9</v>
      </c>
      <c r="Y8" s="12" t="s">
        <v>13</v>
      </c>
    </row>
    <row r="9" spans="1:25" x14ac:dyDescent="0.5">
      <c r="A9" s="1" t="s">
        <v>15</v>
      </c>
      <c r="C9" s="2">
        <v>4102</v>
      </c>
      <c r="E9" s="2">
        <v>267461382</v>
      </c>
      <c r="G9" s="2">
        <v>370786436.77687502</v>
      </c>
      <c r="I9" s="2">
        <v>0</v>
      </c>
      <c r="K9" s="2">
        <v>0</v>
      </c>
      <c r="M9" s="2">
        <v>0</v>
      </c>
      <c r="O9" s="2">
        <v>0</v>
      </c>
      <c r="Q9" s="2">
        <v>4102</v>
      </c>
      <c r="S9" s="2">
        <v>118192</v>
      </c>
      <c r="U9" s="2">
        <v>267461382</v>
      </c>
      <c r="W9" s="2">
        <v>481714652.7676</v>
      </c>
      <c r="Y9" s="5">
        <v>4.6782329547158028E-4</v>
      </c>
    </row>
    <row r="10" spans="1:25" x14ac:dyDescent="0.5">
      <c r="A10" s="1" t="s">
        <v>16</v>
      </c>
      <c r="C10" s="2">
        <v>63</v>
      </c>
      <c r="E10" s="2">
        <v>184648</v>
      </c>
      <c r="G10" s="2">
        <v>898252.77937500004</v>
      </c>
      <c r="I10" s="2">
        <v>0</v>
      </c>
      <c r="K10" s="2">
        <v>0</v>
      </c>
      <c r="M10" s="2">
        <v>-63</v>
      </c>
      <c r="O10" s="2">
        <v>1002792</v>
      </c>
      <c r="Q10" s="2">
        <v>0</v>
      </c>
      <c r="S10" s="2">
        <v>0</v>
      </c>
      <c r="U10" s="2">
        <v>0</v>
      </c>
      <c r="W10" s="2">
        <v>0</v>
      </c>
      <c r="Y10" s="5">
        <v>0</v>
      </c>
    </row>
    <row r="11" spans="1:25" x14ac:dyDescent="0.5">
      <c r="A11" s="1" t="s">
        <v>17</v>
      </c>
      <c r="C11" s="2">
        <v>58470</v>
      </c>
      <c r="E11" s="2">
        <v>704825444</v>
      </c>
      <c r="G11" s="2">
        <v>1471083137.80725</v>
      </c>
      <c r="I11" s="2">
        <v>0</v>
      </c>
      <c r="K11" s="2">
        <v>0</v>
      </c>
      <c r="M11" s="2">
        <v>0</v>
      </c>
      <c r="O11" s="2">
        <v>0</v>
      </c>
      <c r="Q11" s="2">
        <v>58470</v>
      </c>
      <c r="S11" s="2">
        <v>35476</v>
      </c>
      <c r="U11" s="2">
        <v>704825444</v>
      </c>
      <c r="W11" s="2">
        <v>2060980388.4705</v>
      </c>
      <c r="Y11" s="5">
        <v>2.0015472473114216E-3</v>
      </c>
    </row>
    <row r="12" spans="1:25" x14ac:dyDescent="0.5">
      <c r="A12" s="1" t="s">
        <v>18</v>
      </c>
      <c r="C12" s="2">
        <v>44773</v>
      </c>
      <c r="E12" s="2">
        <v>621944916</v>
      </c>
      <c r="G12" s="2">
        <v>2946300702.4966202</v>
      </c>
      <c r="I12" s="2">
        <v>0</v>
      </c>
      <c r="K12" s="2">
        <v>0</v>
      </c>
      <c r="M12" s="2">
        <v>0</v>
      </c>
      <c r="O12" s="2">
        <v>0</v>
      </c>
      <c r="Q12" s="2">
        <v>44773</v>
      </c>
      <c r="S12" s="2">
        <v>71090</v>
      </c>
      <c r="U12" s="2">
        <v>621944916</v>
      </c>
      <c r="W12" s="2">
        <v>3162502143.1448798</v>
      </c>
      <c r="Y12" s="5">
        <v>3.0713040719061208E-3</v>
      </c>
    </row>
    <row r="13" spans="1:25" x14ac:dyDescent="0.5">
      <c r="A13" s="1" t="s">
        <v>19</v>
      </c>
      <c r="C13" s="2">
        <v>600</v>
      </c>
      <c r="E13" s="2">
        <v>2772811824</v>
      </c>
      <c r="G13" s="2">
        <v>3773435901.75</v>
      </c>
      <c r="I13" s="2">
        <v>0</v>
      </c>
      <c r="K13" s="2">
        <v>0</v>
      </c>
      <c r="M13" s="2">
        <v>0</v>
      </c>
      <c r="O13" s="2">
        <v>0</v>
      </c>
      <c r="Q13" s="2">
        <v>600</v>
      </c>
      <c r="S13" s="2">
        <v>6296931</v>
      </c>
      <c r="U13" s="2">
        <v>2772811824</v>
      </c>
      <c r="W13" s="2">
        <v>3773435901.75</v>
      </c>
      <c r="Y13" s="5">
        <v>3.6646201411255743E-3</v>
      </c>
    </row>
    <row r="14" spans="1:25" x14ac:dyDescent="0.5">
      <c r="A14" s="1" t="s">
        <v>20</v>
      </c>
      <c r="C14" s="2">
        <v>1150</v>
      </c>
      <c r="E14" s="2">
        <v>5555648288</v>
      </c>
      <c r="G14" s="2">
        <v>9017536471.875</v>
      </c>
      <c r="I14" s="2">
        <v>10350</v>
      </c>
      <c r="K14" s="2">
        <v>0</v>
      </c>
      <c r="M14" s="2">
        <v>0</v>
      </c>
      <c r="O14" s="2">
        <v>0</v>
      </c>
      <c r="Q14" s="2">
        <v>11500</v>
      </c>
      <c r="S14" s="2">
        <v>1028073</v>
      </c>
      <c r="U14" s="2">
        <v>5555648288</v>
      </c>
      <c r="W14" s="2">
        <v>11808060950.625</v>
      </c>
      <c r="Y14" s="5">
        <v>1.1467548174657097E-2</v>
      </c>
    </row>
    <row r="15" spans="1:25" x14ac:dyDescent="0.5">
      <c r="A15" s="1" t="s">
        <v>21</v>
      </c>
      <c r="C15" s="2">
        <v>4128</v>
      </c>
      <c r="E15" s="2">
        <v>166791234</v>
      </c>
      <c r="G15" s="2">
        <v>187653163.95840001</v>
      </c>
      <c r="I15" s="2">
        <v>0</v>
      </c>
      <c r="K15" s="2">
        <v>0</v>
      </c>
      <c r="M15" s="2">
        <v>0</v>
      </c>
      <c r="O15" s="2">
        <v>0</v>
      </c>
      <c r="Q15" s="2">
        <v>4128</v>
      </c>
      <c r="S15" s="2">
        <v>51113</v>
      </c>
      <c r="U15" s="2">
        <v>166791234</v>
      </c>
      <c r="W15" s="2">
        <v>209641461.99959999</v>
      </c>
      <c r="Y15" s="5">
        <v>2.0359596507322488E-4</v>
      </c>
    </row>
    <row r="16" spans="1:25" x14ac:dyDescent="0.5">
      <c r="A16" s="1" t="s">
        <v>22</v>
      </c>
      <c r="C16" s="2">
        <v>356013</v>
      </c>
      <c r="E16" s="2">
        <v>918852529</v>
      </c>
      <c r="G16" s="2">
        <v>7644106740.0363798</v>
      </c>
      <c r="I16" s="2">
        <v>0</v>
      </c>
      <c r="K16" s="2">
        <v>0</v>
      </c>
      <c r="M16" s="2">
        <v>-356013</v>
      </c>
      <c r="O16" s="2">
        <v>9667442727</v>
      </c>
      <c r="Q16" s="2">
        <v>0</v>
      </c>
      <c r="S16" s="2">
        <v>0</v>
      </c>
      <c r="U16" s="2">
        <v>0</v>
      </c>
      <c r="W16" s="2">
        <v>0</v>
      </c>
      <c r="Y16" s="5">
        <v>0</v>
      </c>
    </row>
    <row r="17" spans="1:25" x14ac:dyDescent="0.5">
      <c r="A17" s="1" t="s">
        <v>23</v>
      </c>
      <c r="C17" s="2">
        <v>0</v>
      </c>
      <c r="E17" s="2">
        <v>0</v>
      </c>
      <c r="G17" s="2">
        <v>0</v>
      </c>
      <c r="I17" s="2">
        <v>2287</v>
      </c>
      <c r="K17" s="2">
        <v>57248469</v>
      </c>
      <c r="M17" s="2">
        <v>0</v>
      </c>
      <c r="O17" s="2">
        <v>0</v>
      </c>
      <c r="Q17" s="2">
        <v>2287</v>
      </c>
      <c r="S17" s="2">
        <v>25745</v>
      </c>
      <c r="U17" s="2">
        <v>57248469</v>
      </c>
      <c r="W17" s="2">
        <v>58501254.598812498</v>
      </c>
      <c r="Y17" s="5">
        <v>5.6814235478201312E-5</v>
      </c>
    </row>
    <row r="18" spans="1:25" x14ac:dyDescent="0.5">
      <c r="A18" s="1" t="s">
        <v>24</v>
      </c>
      <c r="C18" s="2">
        <v>0</v>
      </c>
      <c r="E18" s="2">
        <v>0</v>
      </c>
      <c r="G18" s="2">
        <v>0</v>
      </c>
      <c r="I18" s="2">
        <v>9260</v>
      </c>
      <c r="K18" s="2">
        <v>29673037</v>
      </c>
      <c r="M18" s="2">
        <v>0</v>
      </c>
      <c r="O18" s="2">
        <v>0</v>
      </c>
      <c r="Q18" s="2">
        <v>9260</v>
      </c>
      <c r="S18" s="2">
        <v>3290</v>
      </c>
      <c r="U18" s="2">
        <v>29673037</v>
      </c>
      <c r="W18" s="2">
        <v>30270040.622499999</v>
      </c>
      <c r="Y18" s="5">
        <v>2.939713391883981E-5</v>
      </c>
    </row>
    <row r="19" spans="1:25" x14ac:dyDescent="0.5">
      <c r="A19" s="1" t="s">
        <v>25</v>
      </c>
      <c r="C19" s="2">
        <v>0</v>
      </c>
      <c r="E19" s="2">
        <v>0</v>
      </c>
      <c r="G19" s="2">
        <v>0</v>
      </c>
      <c r="I19" s="2">
        <v>47016</v>
      </c>
      <c r="K19" s="2">
        <v>741527593</v>
      </c>
      <c r="M19" s="2">
        <v>0</v>
      </c>
      <c r="O19" s="2">
        <v>0</v>
      </c>
      <c r="Q19" s="2">
        <v>47016</v>
      </c>
      <c r="S19" s="2">
        <v>19530</v>
      </c>
      <c r="U19" s="2">
        <v>741527593</v>
      </c>
      <c r="W19" s="2">
        <v>912334378.347</v>
      </c>
      <c r="Y19" s="5">
        <v>8.860251042772854E-4</v>
      </c>
    </row>
    <row r="20" spans="1:25" x14ac:dyDescent="0.5">
      <c r="A20" s="1" t="s">
        <v>26</v>
      </c>
      <c r="C20" s="2">
        <v>0</v>
      </c>
      <c r="E20" s="2">
        <v>0</v>
      </c>
      <c r="G20" s="2">
        <v>0</v>
      </c>
      <c r="I20" s="2">
        <v>4574</v>
      </c>
      <c r="K20" s="2">
        <v>18777495</v>
      </c>
      <c r="M20" s="2">
        <v>0</v>
      </c>
      <c r="O20" s="2">
        <v>0</v>
      </c>
      <c r="Q20" s="2">
        <v>4574</v>
      </c>
      <c r="S20" s="2">
        <v>5778</v>
      </c>
      <c r="U20" s="2">
        <v>18777495</v>
      </c>
      <c r="W20" s="2">
        <v>26259098.782049999</v>
      </c>
      <c r="Y20" s="5">
        <v>2.5501856872639126E-5</v>
      </c>
    </row>
    <row r="21" spans="1:25" ht="22.5" thickBot="1" x14ac:dyDescent="0.55000000000000004">
      <c r="E21" s="4">
        <f>SUM(E9:E20)</f>
        <v>11008520265</v>
      </c>
      <c r="G21" s="4">
        <f>SUM(G9:G20)</f>
        <v>25411800807.479904</v>
      </c>
      <c r="K21" s="4">
        <f>SUM(K9:K20)</f>
        <v>847226594</v>
      </c>
      <c r="O21" s="4">
        <f>SUM(O9:O20)</f>
        <v>9668445519</v>
      </c>
      <c r="U21" s="4">
        <f>SUM(U9:U20)</f>
        <v>10936709682</v>
      </c>
      <c r="W21" s="4">
        <f>SUM(W9:W20)</f>
        <v>22523700271.107944</v>
      </c>
      <c r="Y21" s="6">
        <f>SUM(Y9:Y20)</f>
        <v>2.1874177226091984E-2</v>
      </c>
    </row>
    <row r="22" spans="1:25" ht="22.5" thickTop="1" x14ac:dyDescent="0.5"/>
    <row r="23" spans="1:25" x14ac:dyDescent="0.5">
      <c r="W23" s="2"/>
    </row>
  </sheetData>
  <mergeCells count="21">
    <mergeCell ref="A6:A8"/>
    <mergeCell ref="C7:C8"/>
    <mergeCell ref="E7:E8"/>
    <mergeCell ref="G7:G8"/>
    <mergeCell ref="C6:G6"/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36"/>
  <sheetViews>
    <sheetView rightToLeft="1" topLeftCell="J1" workbookViewId="0">
      <selection activeCell="AI41" sqref="AI41"/>
    </sheetView>
  </sheetViews>
  <sheetFormatPr defaultRowHeight="21.75" x14ac:dyDescent="0.5"/>
  <cols>
    <col min="1" max="1" width="30.28515625" style="1" bestFit="1" customWidth="1"/>
    <col min="2" max="2" width="1" style="1" customWidth="1"/>
    <col min="3" max="3" width="28.28515625" style="1" bestFit="1" customWidth="1"/>
    <col min="4" max="4" width="1" style="1" customWidth="1"/>
    <col min="5" max="5" width="25" style="1" bestFit="1" customWidth="1"/>
    <col min="6" max="6" width="1" style="1" customWidth="1"/>
    <col min="7" max="7" width="16" style="1" bestFit="1" customWidth="1"/>
    <col min="8" max="8" width="1" style="1" customWidth="1"/>
    <col min="9" max="9" width="19.28515625" style="1" bestFit="1" customWidth="1"/>
    <col min="10" max="10" width="1" style="1" customWidth="1"/>
    <col min="11" max="11" width="11.85546875" style="1" bestFit="1" customWidth="1"/>
    <col min="12" max="12" width="1" style="1" customWidth="1"/>
    <col min="13" max="13" width="12.42578125" style="1" bestFit="1" customWidth="1"/>
    <col min="14" max="14" width="1" style="1" customWidth="1"/>
    <col min="15" max="15" width="9.57031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25.140625" style="1" bestFit="1" customWidth="1"/>
    <col min="20" max="20" width="1" style="1" customWidth="1"/>
    <col min="21" max="21" width="8.28515625" style="1" bestFit="1" customWidth="1"/>
    <col min="22" max="22" width="1" style="1" customWidth="1"/>
    <col min="23" max="23" width="18.42578125" style="1" bestFit="1" customWidth="1"/>
    <col min="24" max="24" width="1" style="1" customWidth="1"/>
    <col min="25" max="25" width="8.28515625" style="1" bestFit="1" customWidth="1"/>
    <col min="26" max="26" width="1" style="1" customWidth="1"/>
    <col min="27" max="27" width="17.28515625" style="1" bestFit="1" customWidth="1"/>
    <col min="28" max="28" width="1" style="1" customWidth="1"/>
    <col min="29" max="29" width="9.5703125" style="1" bestFit="1" customWidth="1"/>
    <col min="30" max="30" width="1" style="1" customWidth="1"/>
    <col min="31" max="31" width="24.5703125" style="1" bestFit="1" customWidth="1"/>
    <col min="32" max="32" width="1" style="1" customWidth="1"/>
    <col min="33" max="33" width="18.7109375" style="1" bestFit="1" customWidth="1"/>
    <col min="34" max="34" width="1" style="1" customWidth="1"/>
    <col min="35" max="35" width="25.140625" style="1" bestFit="1" customWidth="1"/>
    <col min="36" max="36" width="1" style="1" customWidth="1"/>
    <col min="37" max="37" width="30.5703125" style="1" customWidth="1"/>
    <col min="38" max="38" width="1" style="1" customWidth="1"/>
    <col min="39" max="39" width="9.140625" style="1" customWidth="1"/>
    <col min="40" max="16384" width="9.140625" style="1"/>
  </cols>
  <sheetData>
    <row r="2" spans="1:37" ht="22.5" x14ac:dyDescent="0.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</row>
    <row r="3" spans="1:37" ht="22.5" x14ac:dyDescent="0.5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</row>
    <row r="4" spans="1:37" ht="22.5" x14ac:dyDescent="0.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</row>
    <row r="6" spans="1:37" ht="22.5" x14ac:dyDescent="0.5">
      <c r="A6" s="12" t="s">
        <v>28</v>
      </c>
      <c r="B6" s="12" t="s">
        <v>28</v>
      </c>
      <c r="C6" s="12" t="s">
        <v>28</v>
      </c>
      <c r="D6" s="12" t="s">
        <v>28</v>
      </c>
      <c r="E6" s="12" t="s">
        <v>28</v>
      </c>
      <c r="F6" s="12" t="s">
        <v>28</v>
      </c>
      <c r="G6" s="12" t="s">
        <v>28</v>
      </c>
      <c r="H6" s="12" t="s">
        <v>28</v>
      </c>
      <c r="I6" s="12" t="s">
        <v>28</v>
      </c>
      <c r="J6" s="12" t="s">
        <v>28</v>
      </c>
      <c r="K6" s="12" t="s">
        <v>28</v>
      </c>
      <c r="L6" s="12" t="s">
        <v>28</v>
      </c>
      <c r="M6" s="12" t="s">
        <v>28</v>
      </c>
      <c r="O6" s="12" t="s">
        <v>194</v>
      </c>
      <c r="P6" s="12" t="s">
        <v>4</v>
      </c>
      <c r="Q6" s="12" t="s">
        <v>4</v>
      </c>
      <c r="R6" s="12" t="s">
        <v>4</v>
      </c>
      <c r="S6" s="12" t="s">
        <v>4</v>
      </c>
      <c r="U6" s="12" t="s">
        <v>5</v>
      </c>
      <c r="V6" s="12" t="s">
        <v>5</v>
      </c>
      <c r="W6" s="12" t="s">
        <v>5</v>
      </c>
      <c r="X6" s="12" t="s">
        <v>5</v>
      </c>
      <c r="Y6" s="12" t="s">
        <v>5</v>
      </c>
      <c r="Z6" s="12" t="s">
        <v>5</v>
      </c>
      <c r="AA6" s="12" t="s">
        <v>5</v>
      </c>
      <c r="AC6" s="12" t="s">
        <v>6</v>
      </c>
      <c r="AD6" s="12" t="s">
        <v>6</v>
      </c>
      <c r="AE6" s="12" t="s">
        <v>6</v>
      </c>
      <c r="AF6" s="12" t="s">
        <v>6</v>
      </c>
      <c r="AG6" s="12" t="s">
        <v>6</v>
      </c>
      <c r="AH6" s="12" t="s">
        <v>6</v>
      </c>
      <c r="AI6" s="12" t="s">
        <v>6</v>
      </c>
      <c r="AJ6" s="12" t="s">
        <v>6</v>
      </c>
      <c r="AK6" s="12" t="s">
        <v>6</v>
      </c>
    </row>
    <row r="7" spans="1:37" ht="22.5" x14ac:dyDescent="0.5">
      <c r="A7" s="14" t="s">
        <v>29</v>
      </c>
      <c r="C7" s="10" t="s">
        <v>30</v>
      </c>
      <c r="E7" s="11" t="s">
        <v>31</v>
      </c>
      <c r="G7" s="11" t="s">
        <v>32</v>
      </c>
      <c r="I7" s="11" t="s">
        <v>33</v>
      </c>
      <c r="K7" s="11" t="s">
        <v>34</v>
      </c>
      <c r="M7" s="11" t="s">
        <v>27</v>
      </c>
      <c r="O7" s="11" t="s">
        <v>7</v>
      </c>
      <c r="Q7" s="11" t="s">
        <v>8</v>
      </c>
      <c r="S7" s="11" t="s">
        <v>9</v>
      </c>
      <c r="U7" s="13" t="s">
        <v>10</v>
      </c>
      <c r="V7" s="13" t="s">
        <v>10</v>
      </c>
      <c r="W7" s="13" t="s">
        <v>10</v>
      </c>
      <c r="Y7" s="13" t="s">
        <v>11</v>
      </c>
      <c r="Z7" s="13" t="s">
        <v>11</v>
      </c>
      <c r="AA7" s="13" t="s">
        <v>11</v>
      </c>
      <c r="AC7" s="11" t="s">
        <v>7</v>
      </c>
      <c r="AE7" s="11" t="s">
        <v>35</v>
      </c>
      <c r="AG7" s="11" t="s">
        <v>8</v>
      </c>
      <c r="AI7" s="11" t="s">
        <v>9</v>
      </c>
      <c r="AK7" s="11" t="s">
        <v>13</v>
      </c>
    </row>
    <row r="8" spans="1:37" ht="22.5" x14ac:dyDescent="0.5">
      <c r="A8" s="12" t="s">
        <v>29</v>
      </c>
      <c r="C8" s="10" t="s">
        <v>30</v>
      </c>
      <c r="E8" s="12" t="s">
        <v>31</v>
      </c>
      <c r="G8" s="12" t="s">
        <v>32</v>
      </c>
      <c r="I8" s="12" t="s">
        <v>33</v>
      </c>
      <c r="K8" s="12" t="s">
        <v>34</v>
      </c>
      <c r="M8" s="12" t="s">
        <v>27</v>
      </c>
      <c r="O8" s="12" t="s">
        <v>7</v>
      </c>
      <c r="Q8" s="12" t="s">
        <v>8</v>
      </c>
      <c r="S8" s="12" t="s">
        <v>9</v>
      </c>
      <c r="U8" s="13" t="s">
        <v>7</v>
      </c>
      <c r="W8" s="13" t="s">
        <v>8</v>
      </c>
      <c r="Y8" s="13" t="s">
        <v>7</v>
      </c>
      <c r="AA8" s="13" t="s">
        <v>14</v>
      </c>
      <c r="AC8" s="12" t="s">
        <v>7</v>
      </c>
      <c r="AE8" s="12" t="s">
        <v>35</v>
      </c>
      <c r="AG8" s="12" t="s">
        <v>8</v>
      </c>
      <c r="AI8" s="12" t="s">
        <v>9</v>
      </c>
      <c r="AK8" s="12" t="s">
        <v>13</v>
      </c>
    </row>
    <row r="9" spans="1:37" x14ac:dyDescent="0.5">
      <c r="A9" s="1" t="s">
        <v>36</v>
      </c>
      <c r="C9" s="1" t="s">
        <v>37</v>
      </c>
      <c r="E9" s="1" t="s">
        <v>37</v>
      </c>
      <c r="G9" s="1" t="s">
        <v>38</v>
      </c>
      <c r="I9" s="1" t="s">
        <v>39</v>
      </c>
      <c r="K9" s="2">
        <v>20</v>
      </c>
      <c r="M9" s="2">
        <v>20</v>
      </c>
      <c r="O9" s="2">
        <v>250</v>
      </c>
      <c r="Q9" s="2">
        <v>255046218</v>
      </c>
      <c r="S9" s="2">
        <v>249958186</v>
      </c>
      <c r="U9" s="2">
        <v>0</v>
      </c>
      <c r="W9" s="2">
        <v>0</v>
      </c>
      <c r="Y9" s="2">
        <v>0</v>
      </c>
      <c r="AA9" s="2">
        <v>0</v>
      </c>
      <c r="AC9" s="2">
        <v>250</v>
      </c>
      <c r="AE9" s="2">
        <v>1000014</v>
      </c>
      <c r="AG9" s="2">
        <v>255046218</v>
      </c>
      <c r="AI9" s="2">
        <v>249958186</v>
      </c>
      <c r="AK9" s="5">
        <v>2.4275006299431239E-4</v>
      </c>
    </row>
    <row r="10" spans="1:37" x14ac:dyDescent="0.5">
      <c r="A10" s="1" t="s">
        <v>40</v>
      </c>
      <c r="C10" s="1" t="s">
        <v>37</v>
      </c>
      <c r="E10" s="1" t="s">
        <v>37</v>
      </c>
      <c r="G10" s="1" t="s">
        <v>38</v>
      </c>
      <c r="I10" s="1" t="s">
        <v>39</v>
      </c>
      <c r="K10" s="2">
        <v>20</v>
      </c>
      <c r="M10" s="2">
        <v>20</v>
      </c>
      <c r="O10" s="2">
        <v>5979</v>
      </c>
      <c r="Q10" s="2">
        <v>6179823541</v>
      </c>
      <c r="S10" s="2">
        <v>6217032958</v>
      </c>
      <c r="U10" s="2">
        <v>0</v>
      </c>
      <c r="W10" s="2">
        <v>0</v>
      </c>
      <c r="Y10" s="2">
        <v>0</v>
      </c>
      <c r="AA10" s="2">
        <v>0</v>
      </c>
      <c r="AC10" s="2">
        <v>5979</v>
      </c>
      <c r="AE10" s="2">
        <v>1000010</v>
      </c>
      <c r="AG10" s="2">
        <v>6179823541</v>
      </c>
      <c r="AI10" s="2">
        <v>5977976085</v>
      </c>
      <c r="AK10" s="5">
        <v>5.8055873041591164E-3</v>
      </c>
    </row>
    <row r="11" spans="1:37" x14ac:dyDescent="0.5">
      <c r="A11" s="1" t="s">
        <v>41</v>
      </c>
      <c r="C11" s="1" t="s">
        <v>37</v>
      </c>
      <c r="E11" s="1" t="s">
        <v>37</v>
      </c>
      <c r="G11" s="1" t="s">
        <v>38</v>
      </c>
      <c r="I11" s="1" t="s">
        <v>39</v>
      </c>
      <c r="K11" s="2">
        <v>20</v>
      </c>
      <c r="M11" s="2">
        <v>20</v>
      </c>
      <c r="O11" s="2">
        <v>50000</v>
      </c>
      <c r="Q11" s="2">
        <v>49535887498</v>
      </c>
      <c r="S11" s="2">
        <v>44991893740</v>
      </c>
      <c r="U11" s="2">
        <v>0</v>
      </c>
      <c r="W11" s="2">
        <v>0</v>
      </c>
      <c r="Y11" s="2">
        <v>0</v>
      </c>
      <c r="AA11" s="2">
        <v>0</v>
      </c>
      <c r="AC11" s="2">
        <v>50000</v>
      </c>
      <c r="AE11" s="2">
        <v>900001</v>
      </c>
      <c r="AG11" s="2">
        <v>49535887498</v>
      </c>
      <c r="AI11" s="2">
        <v>44991893740</v>
      </c>
      <c r="AK11" s="5">
        <v>4.3694448317121368E-2</v>
      </c>
    </row>
    <row r="12" spans="1:37" x14ac:dyDescent="0.5">
      <c r="A12" s="1" t="s">
        <v>42</v>
      </c>
      <c r="C12" s="1" t="s">
        <v>37</v>
      </c>
      <c r="E12" s="1" t="s">
        <v>37</v>
      </c>
      <c r="G12" s="1" t="s">
        <v>43</v>
      </c>
      <c r="I12" s="1" t="s">
        <v>44</v>
      </c>
      <c r="K12" s="2">
        <v>0</v>
      </c>
      <c r="M12" s="2">
        <v>0</v>
      </c>
      <c r="O12" s="2">
        <v>25000</v>
      </c>
      <c r="Q12" s="2">
        <v>19641779973</v>
      </c>
      <c r="S12" s="2">
        <v>19672583697</v>
      </c>
      <c r="U12" s="2">
        <v>0</v>
      </c>
      <c r="W12" s="2">
        <v>0</v>
      </c>
      <c r="Y12" s="2">
        <v>0</v>
      </c>
      <c r="AA12" s="2">
        <v>0</v>
      </c>
      <c r="AC12" s="2">
        <v>25000</v>
      </c>
      <c r="AE12" s="2">
        <v>822455</v>
      </c>
      <c r="AG12" s="2">
        <v>19641779973</v>
      </c>
      <c r="AI12" s="2">
        <v>20557648250</v>
      </c>
      <c r="AK12" s="5">
        <v>1.9964820866888576E-2</v>
      </c>
    </row>
    <row r="13" spans="1:37" x14ac:dyDescent="0.5">
      <c r="A13" s="1" t="s">
        <v>45</v>
      </c>
      <c r="C13" s="1" t="s">
        <v>37</v>
      </c>
      <c r="E13" s="1" t="s">
        <v>37</v>
      </c>
      <c r="G13" s="1" t="s">
        <v>46</v>
      </c>
      <c r="I13" s="1" t="s">
        <v>47</v>
      </c>
      <c r="K13" s="2">
        <v>0</v>
      </c>
      <c r="M13" s="2">
        <v>0</v>
      </c>
      <c r="O13" s="2">
        <v>12756</v>
      </c>
      <c r="Q13" s="2">
        <v>10846855916</v>
      </c>
      <c r="S13" s="2">
        <v>10947701989</v>
      </c>
      <c r="U13" s="2">
        <v>2308</v>
      </c>
      <c r="W13" s="2">
        <v>1940544161</v>
      </c>
      <c r="Y13" s="2">
        <v>0</v>
      </c>
      <c r="AA13" s="2">
        <v>0</v>
      </c>
      <c r="AC13" s="2">
        <v>15064</v>
      </c>
      <c r="AE13" s="2">
        <v>835619</v>
      </c>
      <c r="AG13" s="2">
        <v>12787400077</v>
      </c>
      <c r="AI13" s="2">
        <v>12585483083</v>
      </c>
      <c r="AK13" s="5">
        <v>1.2222551539928775E-2</v>
      </c>
    </row>
    <row r="14" spans="1:37" x14ac:dyDescent="0.5">
      <c r="A14" s="1" t="s">
        <v>48</v>
      </c>
      <c r="C14" s="1" t="s">
        <v>37</v>
      </c>
      <c r="E14" s="1" t="s">
        <v>37</v>
      </c>
      <c r="G14" s="1" t="s">
        <v>49</v>
      </c>
      <c r="I14" s="1" t="s">
        <v>50</v>
      </c>
      <c r="K14" s="2">
        <v>0</v>
      </c>
      <c r="M14" s="2">
        <v>0</v>
      </c>
      <c r="O14" s="2">
        <v>25000</v>
      </c>
      <c r="Q14" s="2">
        <v>19764368785</v>
      </c>
      <c r="S14" s="2">
        <v>19765766805</v>
      </c>
      <c r="U14" s="2">
        <v>0</v>
      </c>
      <c r="W14" s="2">
        <v>0</v>
      </c>
      <c r="Y14" s="2">
        <v>0</v>
      </c>
      <c r="AA14" s="2">
        <v>0</v>
      </c>
      <c r="AC14" s="2">
        <v>25000</v>
      </c>
      <c r="AE14" s="2">
        <v>847556</v>
      </c>
      <c r="AG14" s="2">
        <v>19764368785</v>
      </c>
      <c r="AI14" s="2">
        <v>21185059511</v>
      </c>
      <c r="AK14" s="5">
        <v>2.0574139271572034E-2</v>
      </c>
    </row>
    <row r="15" spans="1:37" x14ac:dyDescent="0.5">
      <c r="A15" s="1" t="s">
        <v>51</v>
      </c>
      <c r="C15" s="1" t="s">
        <v>37</v>
      </c>
      <c r="E15" s="1" t="s">
        <v>37</v>
      </c>
      <c r="G15" s="1" t="s">
        <v>52</v>
      </c>
      <c r="I15" s="1" t="s">
        <v>53</v>
      </c>
      <c r="K15" s="2">
        <v>0</v>
      </c>
      <c r="M15" s="2">
        <v>0</v>
      </c>
      <c r="O15" s="2">
        <v>25000</v>
      </c>
      <c r="Q15" s="2">
        <v>23091729375</v>
      </c>
      <c r="S15" s="2">
        <v>24482211794</v>
      </c>
      <c r="U15" s="2">
        <v>3950</v>
      </c>
      <c r="W15" s="2">
        <v>3874676553</v>
      </c>
      <c r="Y15" s="2">
        <v>0</v>
      </c>
      <c r="AA15" s="2">
        <v>0</v>
      </c>
      <c r="AC15" s="2">
        <v>28950</v>
      </c>
      <c r="AE15" s="2">
        <v>986868</v>
      </c>
      <c r="AG15" s="2">
        <v>26966405928</v>
      </c>
      <c r="AI15" s="2">
        <v>28564650318</v>
      </c>
      <c r="AK15" s="5">
        <v>2.7740922492152372E-2</v>
      </c>
    </row>
    <row r="16" spans="1:37" x14ac:dyDescent="0.5">
      <c r="A16" s="1" t="s">
        <v>54</v>
      </c>
      <c r="C16" s="1" t="s">
        <v>37</v>
      </c>
      <c r="E16" s="1" t="s">
        <v>37</v>
      </c>
      <c r="G16" s="1" t="s">
        <v>55</v>
      </c>
      <c r="I16" s="1" t="s">
        <v>56</v>
      </c>
      <c r="K16" s="2">
        <v>0</v>
      </c>
      <c r="M16" s="2">
        <v>0</v>
      </c>
      <c r="O16" s="2">
        <v>1418</v>
      </c>
      <c r="Q16" s="2">
        <v>1374142126</v>
      </c>
      <c r="S16" s="2">
        <v>1266747688</v>
      </c>
      <c r="U16" s="2">
        <v>192</v>
      </c>
      <c r="W16" s="2">
        <v>186294494</v>
      </c>
      <c r="Y16" s="2">
        <v>0</v>
      </c>
      <c r="AA16" s="2">
        <v>0</v>
      </c>
      <c r="AC16" s="2">
        <v>1610</v>
      </c>
      <c r="AE16" s="2">
        <v>973577</v>
      </c>
      <c r="AG16" s="2">
        <v>1560436620</v>
      </c>
      <c r="AI16" s="2">
        <v>1567174868</v>
      </c>
      <c r="AK16" s="5">
        <v>1.5219817523003756E-3</v>
      </c>
    </row>
    <row r="17" spans="1:37" x14ac:dyDescent="0.5">
      <c r="A17" s="1" t="s">
        <v>57</v>
      </c>
      <c r="C17" s="1" t="s">
        <v>37</v>
      </c>
      <c r="E17" s="1" t="s">
        <v>37</v>
      </c>
      <c r="G17" s="1" t="s">
        <v>58</v>
      </c>
      <c r="I17" s="1" t="s">
        <v>59</v>
      </c>
      <c r="K17" s="2">
        <v>0</v>
      </c>
      <c r="M17" s="2">
        <v>0</v>
      </c>
      <c r="O17" s="2">
        <v>119863</v>
      </c>
      <c r="Q17" s="2">
        <v>110987977693</v>
      </c>
      <c r="S17" s="2">
        <v>110247860939</v>
      </c>
      <c r="U17" s="2">
        <v>2532</v>
      </c>
      <c r="W17" s="2">
        <v>2433695322</v>
      </c>
      <c r="Y17" s="2">
        <v>0</v>
      </c>
      <c r="AA17" s="2">
        <v>0</v>
      </c>
      <c r="AC17" s="2">
        <v>122395</v>
      </c>
      <c r="AE17" s="2">
        <v>919949</v>
      </c>
      <c r="AG17" s="2">
        <v>113421673015</v>
      </c>
      <c r="AI17" s="2">
        <v>112576749620</v>
      </c>
      <c r="AK17" s="5">
        <v>0.10933033840287965</v>
      </c>
    </row>
    <row r="18" spans="1:37" x14ac:dyDescent="0.5">
      <c r="A18" s="1" t="s">
        <v>60</v>
      </c>
      <c r="C18" s="1" t="s">
        <v>37</v>
      </c>
      <c r="E18" s="1" t="s">
        <v>37</v>
      </c>
      <c r="G18" s="1" t="s">
        <v>61</v>
      </c>
      <c r="I18" s="1" t="s">
        <v>62</v>
      </c>
      <c r="K18" s="2">
        <v>0</v>
      </c>
      <c r="M18" s="2">
        <v>0</v>
      </c>
      <c r="O18" s="2">
        <v>17743</v>
      </c>
      <c r="Q18" s="2">
        <v>16349287038</v>
      </c>
      <c r="S18" s="2">
        <v>16470165474</v>
      </c>
      <c r="U18" s="2">
        <v>0</v>
      </c>
      <c r="W18" s="2">
        <v>0</v>
      </c>
      <c r="Y18" s="2">
        <v>0</v>
      </c>
      <c r="AA18" s="2">
        <v>0</v>
      </c>
      <c r="AC18" s="2">
        <v>17743</v>
      </c>
      <c r="AE18" s="2">
        <v>938323</v>
      </c>
      <c r="AG18" s="2">
        <v>16349287038</v>
      </c>
      <c r="AI18" s="2">
        <v>16645647418</v>
      </c>
      <c r="AK18" s="5">
        <v>1.616563163608738E-2</v>
      </c>
    </row>
    <row r="19" spans="1:37" x14ac:dyDescent="0.5">
      <c r="A19" s="1" t="s">
        <v>63</v>
      </c>
      <c r="C19" s="1" t="s">
        <v>37</v>
      </c>
      <c r="E19" s="1" t="s">
        <v>37</v>
      </c>
      <c r="G19" s="1" t="s">
        <v>64</v>
      </c>
      <c r="I19" s="1" t="s">
        <v>65</v>
      </c>
      <c r="K19" s="2">
        <v>0</v>
      </c>
      <c r="M19" s="2">
        <v>0</v>
      </c>
      <c r="O19" s="2">
        <v>13526</v>
      </c>
      <c r="Q19" s="2">
        <v>11718813363</v>
      </c>
      <c r="S19" s="2">
        <v>11695137620</v>
      </c>
      <c r="U19" s="2">
        <v>0</v>
      </c>
      <c r="W19" s="2">
        <v>0</v>
      </c>
      <c r="Y19" s="2">
        <v>0</v>
      </c>
      <c r="AA19" s="2">
        <v>0</v>
      </c>
      <c r="AC19" s="2">
        <v>13526</v>
      </c>
      <c r="AE19" s="2">
        <v>847071</v>
      </c>
      <c r="AG19" s="2">
        <v>11718813363</v>
      </c>
      <c r="AI19" s="2">
        <v>11455405677</v>
      </c>
      <c r="AK19" s="5">
        <v>1.1125062532327522E-2</v>
      </c>
    </row>
    <row r="20" spans="1:37" x14ac:dyDescent="0.5">
      <c r="A20" s="1" t="s">
        <v>66</v>
      </c>
      <c r="C20" s="1" t="s">
        <v>37</v>
      </c>
      <c r="E20" s="1" t="s">
        <v>37</v>
      </c>
      <c r="G20" s="1" t="s">
        <v>67</v>
      </c>
      <c r="I20" s="1" t="s">
        <v>68</v>
      </c>
      <c r="K20" s="2">
        <v>0</v>
      </c>
      <c r="M20" s="2">
        <v>0</v>
      </c>
      <c r="O20" s="2">
        <v>5784</v>
      </c>
      <c r="Q20" s="2">
        <v>4957206144</v>
      </c>
      <c r="S20" s="2">
        <v>4952219079</v>
      </c>
      <c r="U20" s="2">
        <v>0</v>
      </c>
      <c r="W20" s="2">
        <v>0</v>
      </c>
      <c r="Y20" s="2">
        <v>0</v>
      </c>
      <c r="AA20" s="2">
        <v>0</v>
      </c>
      <c r="AC20" s="2">
        <v>5784</v>
      </c>
      <c r="AE20" s="2">
        <v>854417</v>
      </c>
      <c r="AG20" s="2">
        <v>4957206144</v>
      </c>
      <c r="AI20" s="2">
        <v>4941052199</v>
      </c>
      <c r="AK20" s="5">
        <v>4.7985655191362117E-3</v>
      </c>
    </row>
    <row r="21" spans="1:37" x14ac:dyDescent="0.5">
      <c r="A21" s="1" t="s">
        <v>69</v>
      </c>
      <c r="C21" s="1" t="s">
        <v>37</v>
      </c>
      <c r="E21" s="1" t="s">
        <v>37</v>
      </c>
      <c r="G21" s="1" t="s">
        <v>70</v>
      </c>
      <c r="I21" s="1" t="s">
        <v>71</v>
      </c>
      <c r="K21" s="2">
        <v>0</v>
      </c>
      <c r="M21" s="2">
        <v>0</v>
      </c>
      <c r="O21" s="2">
        <v>26441</v>
      </c>
      <c r="Q21" s="2">
        <v>26151005447</v>
      </c>
      <c r="S21" s="2">
        <v>26209305599</v>
      </c>
      <c r="U21" s="2">
        <v>3738</v>
      </c>
      <c r="W21" s="2">
        <v>3716815675</v>
      </c>
      <c r="Y21" s="2">
        <v>30179</v>
      </c>
      <c r="AA21" s="2">
        <v>30179000000</v>
      </c>
      <c r="AC21" s="2">
        <v>0</v>
      </c>
      <c r="AE21" s="2">
        <v>0</v>
      </c>
      <c r="AG21" s="2">
        <v>0</v>
      </c>
      <c r="AI21" s="2">
        <v>0</v>
      </c>
      <c r="AK21" s="5">
        <v>0</v>
      </c>
    </row>
    <row r="22" spans="1:37" x14ac:dyDescent="0.5">
      <c r="A22" s="1" t="s">
        <v>72</v>
      </c>
      <c r="C22" s="1" t="s">
        <v>37</v>
      </c>
      <c r="E22" s="1" t="s">
        <v>37</v>
      </c>
      <c r="G22" s="1" t="s">
        <v>73</v>
      </c>
      <c r="I22" s="1" t="s">
        <v>74</v>
      </c>
      <c r="K22" s="2">
        <v>0</v>
      </c>
      <c r="M22" s="2">
        <v>0</v>
      </c>
      <c r="O22" s="2">
        <v>6036</v>
      </c>
      <c r="Q22" s="2">
        <v>5115302869</v>
      </c>
      <c r="S22" s="2">
        <v>5159060070</v>
      </c>
      <c r="U22" s="2">
        <v>20608</v>
      </c>
      <c r="W22" s="2">
        <v>17550062589</v>
      </c>
      <c r="Y22" s="2">
        <v>0</v>
      </c>
      <c r="AA22" s="2">
        <v>0</v>
      </c>
      <c r="AC22" s="2">
        <v>26644</v>
      </c>
      <c r="AE22" s="2">
        <v>834915</v>
      </c>
      <c r="AG22" s="2">
        <v>22665365458</v>
      </c>
      <c r="AI22" s="2">
        <v>22241443267</v>
      </c>
      <c r="AK22" s="5">
        <v>2.1600059756189283E-2</v>
      </c>
    </row>
    <row r="23" spans="1:37" x14ac:dyDescent="0.5">
      <c r="A23" s="1" t="s">
        <v>75</v>
      </c>
      <c r="C23" s="1" t="s">
        <v>37</v>
      </c>
      <c r="E23" s="1" t="s">
        <v>37</v>
      </c>
      <c r="G23" s="1" t="s">
        <v>76</v>
      </c>
      <c r="I23" s="1" t="s">
        <v>77</v>
      </c>
      <c r="K23" s="2">
        <v>16</v>
      </c>
      <c r="M23" s="2">
        <v>16</v>
      </c>
      <c r="O23" s="2">
        <v>8000</v>
      </c>
      <c r="Q23" s="2">
        <v>7709585400</v>
      </c>
      <c r="S23" s="2">
        <v>7198702998</v>
      </c>
      <c r="U23" s="2">
        <v>0</v>
      </c>
      <c r="W23" s="2">
        <v>0</v>
      </c>
      <c r="Y23" s="2">
        <v>0</v>
      </c>
      <c r="AA23" s="2">
        <v>0</v>
      </c>
      <c r="AC23" s="2">
        <v>8000</v>
      </c>
      <c r="AE23" s="2">
        <v>900001</v>
      </c>
      <c r="AG23" s="2">
        <v>7709585400</v>
      </c>
      <c r="AI23" s="2">
        <v>7198702998</v>
      </c>
      <c r="AK23" s="5">
        <v>6.9911117303509537E-3</v>
      </c>
    </row>
    <row r="24" spans="1:37" x14ac:dyDescent="0.5">
      <c r="A24" s="1" t="s">
        <v>78</v>
      </c>
      <c r="C24" s="1" t="s">
        <v>37</v>
      </c>
      <c r="E24" s="1" t="s">
        <v>37</v>
      </c>
      <c r="G24" s="1" t="s">
        <v>38</v>
      </c>
      <c r="I24" s="1" t="s">
        <v>39</v>
      </c>
      <c r="K24" s="2">
        <v>20</v>
      </c>
      <c r="M24" s="2">
        <v>20</v>
      </c>
      <c r="O24" s="2">
        <v>1500</v>
      </c>
      <c r="Q24" s="2">
        <v>1548610633</v>
      </c>
      <c r="S24" s="2">
        <v>1548049365</v>
      </c>
      <c r="U24" s="2">
        <v>0</v>
      </c>
      <c r="W24" s="2">
        <v>0</v>
      </c>
      <c r="Y24" s="2">
        <v>0</v>
      </c>
      <c r="AA24" s="2">
        <v>0</v>
      </c>
      <c r="AC24" s="2">
        <v>1500</v>
      </c>
      <c r="AE24" s="2">
        <v>1022000</v>
      </c>
      <c r="AG24" s="2">
        <v>1548610633</v>
      </c>
      <c r="AI24" s="2">
        <v>1532722143</v>
      </c>
      <c r="AK24" s="5">
        <v>1.4885225513919657E-3</v>
      </c>
    </row>
    <row r="25" spans="1:37" x14ac:dyDescent="0.5">
      <c r="A25" s="1" t="s">
        <v>79</v>
      </c>
      <c r="C25" s="1" t="s">
        <v>37</v>
      </c>
      <c r="E25" s="1" t="s">
        <v>37</v>
      </c>
      <c r="G25" s="1" t="s">
        <v>80</v>
      </c>
      <c r="I25" s="1" t="s">
        <v>81</v>
      </c>
      <c r="K25" s="2">
        <v>18</v>
      </c>
      <c r="M25" s="2">
        <v>18</v>
      </c>
      <c r="O25" s="2">
        <v>500000</v>
      </c>
      <c r="Q25" s="2">
        <v>500000000000</v>
      </c>
      <c r="S25" s="2">
        <v>415863611056</v>
      </c>
      <c r="U25" s="2">
        <v>0</v>
      </c>
      <c r="W25" s="2">
        <v>0</v>
      </c>
      <c r="Y25" s="2">
        <v>0</v>
      </c>
      <c r="AA25" s="2">
        <v>0</v>
      </c>
      <c r="AC25" s="2">
        <v>500000</v>
      </c>
      <c r="AE25" s="2">
        <v>831878</v>
      </c>
      <c r="AG25" s="2">
        <v>500000000000</v>
      </c>
      <c r="AI25" s="2">
        <v>415863611056</v>
      </c>
      <c r="AK25" s="5">
        <v>0.40387122100848594</v>
      </c>
    </row>
    <row r="26" spans="1:37" x14ac:dyDescent="0.5">
      <c r="A26" s="1" t="s">
        <v>82</v>
      </c>
      <c r="C26" s="1" t="s">
        <v>37</v>
      </c>
      <c r="E26" s="1" t="s">
        <v>37</v>
      </c>
      <c r="G26" s="1" t="s">
        <v>83</v>
      </c>
      <c r="I26" s="1" t="s">
        <v>84</v>
      </c>
      <c r="K26" s="2">
        <v>0</v>
      </c>
      <c r="M26" s="2">
        <v>0</v>
      </c>
      <c r="O26" s="2">
        <v>118000</v>
      </c>
      <c r="Q26" s="2">
        <v>88637015280</v>
      </c>
      <c r="S26" s="2">
        <v>88146540543</v>
      </c>
      <c r="U26" s="2">
        <v>0</v>
      </c>
      <c r="W26" s="2">
        <v>0</v>
      </c>
      <c r="Y26" s="2">
        <v>0</v>
      </c>
      <c r="AA26" s="2">
        <v>0</v>
      </c>
      <c r="AC26" s="2">
        <v>118000</v>
      </c>
      <c r="AE26" s="2">
        <v>747140</v>
      </c>
      <c r="AG26" s="2">
        <v>88637015280</v>
      </c>
      <c r="AI26" s="2">
        <v>88146540543</v>
      </c>
      <c r="AK26" s="5">
        <v>8.5604630966332751E-2</v>
      </c>
    </row>
    <row r="27" spans="1:37" x14ac:dyDescent="0.5">
      <c r="A27" s="1" t="s">
        <v>85</v>
      </c>
      <c r="C27" s="1" t="s">
        <v>37</v>
      </c>
      <c r="E27" s="1" t="s">
        <v>37</v>
      </c>
      <c r="G27" s="1" t="s">
        <v>86</v>
      </c>
      <c r="I27" s="1" t="s">
        <v>87</v>
      </c>
      <c r="K27" s="2">
        <v>0</v>
      </c>
      <c r="M27" s="2">
        <v>0</v>
      </c>
      <c r="O27" s="2">
        <v>0</v>
      </c>
      <c r="Q27" s="2">
        <v>0</v>
      </c>
      <c r="S27" s="2">
        <v>0</v>
      </c>
      <c r="U27" s="2">
        <v>54330</v>
      </c>
      <c r="W27" s="2">
        <v>53634123244</v>
      </c>
      <c r="Y27" s="2">
        <v>0</v>
      </c>
      <c r="AA27" s="2">
        <v>0</v>
      </c>
      <c r="AC27" s="2">
        <v>54330</v>
      </c>
      <c r="AE27" s="2">
        <v>993510</v>
      </c>
      <c r="AG27" s="2">
        <v>53634123244</v>
      </c>
      <c r="AI27" s="2">
        <v>53967614896</v>
      </c>
      <c r="AK27" s="5">
        <v>5.2411333772668649E-2</v>
      </c>
    </row>
    <row r="28" spans="1:37" x14ac:dyDescent="0.5">
      <c r="A28" s="1" t="s">
        <v>88</v>
      </c>
      <c r="C28" s="1" t="s">
        <v>37</v>
      </c>
      <c r="E28" s="1" t="s">
        <v>37</v>
      </c>
      <c r="G28" s="1" t="s">
        <v>89</v>
      </c>
      <c r="I28" s="1" t="s">
        <v>90</v>
      </c>
      <c r="K28" s="2">
        <v>0</v>
      </c>
      <c r="M28" s="2">
        <v>0</v>
      </c>
      <c r="O28" s="2">
        <v>0</v>
      </c>
      <c r="Q28" s="2">
        <v>0</v>
      </c>
      <c r="S28" s="2">
        <v>0</v>
      </c>
      <c r="U28" s="2">
        <v>18435</v>
      </c>
      <c r="W28" s="2">
        <v>18285689367</v>
      </c>
      <c r="Y28" s="2">
        <v>18435</v>
      </c>
      <c r="AA28" s="2">
        <v>18435000000</v>
      </c>
      <c r="AC28" s="2">
        <v>0</v>
      </c>
      <c r="AE28" s="2">
        <v>0</v>
      </c>
      <c r="AG28" s="2">
        <v>0</v>
      </c>
      <c r="AI28" s="2">
        <v>0</v>
      </c>
      <c r="AK28" s="5">
        <v>0</v>
      </c>
    </row>
    <row r="29" spans="1:37" x14ac:dyDescent="0.5">
      <c r="A29" s="1" t="s">
        <v>91</v>
      </c>
      <c r="C29" s="1" t="s">
        <v>37</v>
      </c>
      <c r="E29" s="1" t="s">
        <v>37</v>
      </c>
      <c r="G29" s="1" t="s">
        <v>92</v>
      </c>
      <c r="I29" s="1" t="s">
        <v>93</v>
      </c>
      <c r="K29" s="2">
        <v>0</v>
      </c>
      <c r="M29" s="2">
        <v>0</v>
      </c>
      <c r="O29" s="2">
        <v>0</v>
      </c>
      <c r="Q29" s="2">
        <v>0</v>
      </c>
      <c r="S29" s="2">
        <v>0</v>
      </c>
      <c r="U29" s="2">
        <v>13803</v>
      </c>
      <c r="W29" s="2">
        <v>13562374500</v>
      </c>
      <c r="Y29" s="2">
        <v>0</v>
      </c>
      <c r="AA29" s="2">
        <v>0</v>
      </c>
      <c r="AC29" s="2">
        <v>13803</v>
      </c>
      <c r="AE29" s="2">
        <v>988324</v>
      </c>
      <c r="AG29" s="2">
        <v>13562374499</v>
      </c>
      <c r="AI29" s="2">
        <v>13639363589</v>
      </c>
      <c r="AK29" s="5">
        <v>1.324604096155539E-2</v>
      </c>
    </row>
    <row r="30" spans="1:37" x14ac:dyDescent="0.5">
      <c r="A30" s="1" t="s">
        <v>94</v>
      </c>
      <c r="C30" s="1" t="s">
        <v>37</v>
      </c>
      <c r="E30" s="1" t="s">
        <v>37</v>
      </c>
      <c r="G30" s="1" t="s">
        <v>95</v>
      </c>
      <c r="I30" s="1" t="s">
        <v>71</v>
      </c>
      <c r="K30" s="2">
        <v>0</v>
      </c>
      <c r="M30" s="2">
        <v>0</v>
      </c>
      <c r="O30" s="2">
        <v>0</v>
      </c>
      <c r="Q30" s="2">
        <v>0</v>
      </c>
      <c r="S30" s="2">
        <v>0</v>
      </c>
      <c r="U30" s="2">
        <v>8813</v>
      </c>
      <c r="W30" s="2">
        <v>8761744310</v>
      </c>
      <c r="Y30" s="2">
        <v>8813</v>
      </c>
      <c r="AA30" s="2">
        <v>8813000000</v>
      </c>
      <c r="AC30" s="2">
        <v>0</v>
      </c>
      <c r="AE30" s="2">
        <v>0</v>
      </c>
      <c r="AG30" s="2">
        <v>0</v>
      </c>
      <c r="AI30" s="2">
        <v>0</v>
      </c>
      <c r="AK30" s="5">
        <v>0</v>
      </c>
    </row>
    <row r="31" spans="1:37" x14ac:dyDescent="0.5">
      <c r="A31" s="1" t="s">
        <v>96</v>
      </c>
      <c r="C31" s="1" t="s">
        <v>37</v>
      </c>
      <c r="E31" s="1" t="s">
        <v>37</v>
      </c>
      <c r="G31" s="1" t="s">
        <v>97</v>
      </c>
      <c r="I31" s="1" t="s">
        <v>98</v>
      </c>
      <c r="K31" s="2">
        <v>0</v>
      </c>
      <c r="M31" s="2">
        <v>0</v>
      </c>
      <c r="O31" s="2">
        <v>0</v>
      </c>
      <c r="Q31" s="2">
        <v>0</v>
      </c>
      <c r="S31" s="2">
        <v>0</v>
      </c>
      <c r="U31" s="2">
        <v>13500</v>
      </c>
      <c r="W31" s="2">
        <v>11043613281</v>
      </c>
      <c r="Y31" s="2">
        <v>0</v>
      </c>
      <c r="AA31" s="2">
        <v>0</v>
      </c>
      <c r="AC31" s="2">
        <v>13500</v>
      </c>
      <c r="AE31" s="2">
        <v>792626</v>
      </c>
      <c r="AG31" s="2">
        <v>11043613281</v>
      </c>
      <c r="AI31" s="2">
        <v>10698511543</v>
      </c>
      <c r="AK31" s="5">
        <v>1.0389995193070526E-2</v>
      </c>
    </row>
    <row r="32" spans="1:37" x14ac:dyDescent="0.5">
      <c r="A32" s="1" t="s">
        <v>99</v>
      </c>
      <c r="C32" s="1" t="s">
        <v>37</v>
      </c>
      <c r="E32" s="1" t="s">
        <v>37</v>
      </c>
      <c r="G32" s="1" t="s">
        <v>100</v>
      </c>
      <c r="I32" s="1" t="s">
        <v>101</v>
      </c>
      <c r="K32" s="2">
        <v>0</v>
      </c>
      <c r="M32" s="2">
        <v>0</v>
      </c>
      <c r="O32" s="2">
        <v>0</v>
      </c>
      <c r="Q32" s="2">
        <v>0</v>
      </c>
      <c r="S32" s="2">
        <v>0</v>
      </c>
      <c r="U32" s="2">
        <v>2973</v>
      </c>
      <c r="W32" s="2">
        <v>2473111167</v>
      </c>
      <c r="Y32" s="2">
        <v>0</v>
      </c>
      <c r="AA32" s="2">
        <v>0</v>
      </c>
      <c r="AC32" s="2">
        <v>2973</v>
      </c>
      <c r="AE32" s="2">
        <v>787995</v>
      </c>
      <c r="AG32" s="2">
        <v>2473111167</v>
      </c>
      <c r="AI32" s="2">
        <v>2342284518</v>
      </c>
      <c r="AK32" s="5">
        <v>2.2747393209802806E-3</v>
      </c>
    </row>
    <row r="33" spans="1:37" x14ac:dyDescent="0.5">
      <c r="A33" s="1" t="s">
        <v>102</v>
      </c>
      <c r="C33" s="1" t="s">
        <v>37</v>
      </c>
      <c r="E33" s="1" t="s">
        <v>37</v>
      </c>
      <c r="G33" s="1" t="s">
        <v>103</v>
      </c>
      <c r="I33" s="1" t="s">
        <v>104</v>
      </c>
      <c r="K33" s="2">
        <v>0</v>
      </c>
      <c r="M33" s="2">
        <v>0</v>
      </c>
      <c r="O33" s="2">
        <v>0</v>
      </c>
      <c r="Q33" s="2">
        <v>0</v>
      </c>
      <c r="S33" s="2">
        <v>0</v>
      </c>
      <c r="U33" s="2">
        <v>27810</v>
      </c>
      <c r="W33" s="2">
        <v>22043831936</v>
      </c>
      <c r="Y33" s="2">
        <v>0</v>
      </c>
      <c r="AA33" s="2">
        <v>0</v>
      </c>
      <c r="AC33" s="2">
        <v>27810</v>
      </c>
      <c r="AE33" s="2">
        <v>771610</v>
      </c>
      <c r="AG33" s="2">
        <v>22043831936</v>
      </c>
      <c r="AI33" s="2">
        <v>21454584751</v>
      </c>
      <c r="AK33" s="5">
        <v>2.0835892127261894E-2</v>
      </c>
    </row>
    <row r="34" spans="1:37" ht="22.5" thickBot="1" x14ac:dyDescent="0.55000000000000004">
      <c r="Q34" s="4">
        <f>SUM(Q9:Q33)</f>
        <v>903864437299</v>
      </c>
      <c r="S34" s="4">
        <f>SUM(S9:S33)</f>
        <v>815084549600</v>
      </c>
      <c r="W34" s="4">
        <f>SUM(W9:W33)</f>
        <v>159506576599</v>
      </c>
      <c r="AA34" s="4">
        <f>SUM(AA9:AA33)</f>
        <v>57427000000</v>
      </c>
      <c r="AG34" s="4">
        <f>SUM(AG9:AG33)</f>
        <v>1006455759098</v>
      </c>
      <c r="AI34" s="4">
        <f>SUM(AI9:AI33)</f>
        <v>918384078259</v>
      </c>
      <c r="AK34" s="6">
        <f>SUM(AK9:AK33)</f>
        <v>0.89190034708583521</v>
      </c>
    </row>
    <row r="35" spans="1:37" ht="22.5" thickTop="1" x14ac:dyDescent="0.5"/>
    <row r="36" spans="1:37" x14ac:dyDescent="0.5">
      <c r="AK36" s="2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16"/>
  <sheetViews>
    <sheetView rightToLeft="1" workbookViewId="0">
      <selection activeCell="K17" sqref="K17"/>
    </sheetView>
  </sheetViews>
  <sheetFormatPr defaultRowHeight="21.75" x14ac:dyDescent="0.5"/>
  <cols>
    <col min="1" max="1" width="37.28515625" style="1" bestFit="1" customWidth="1"/>
    <col min="2" max="2" width="1" style="1" customWidth="1"/>
    <col min="3" max="3" width="9.5703125" style="1" bestFit="1" customWidth="1"/>
    <col min="4" max="4" width="1" style="1" customWidth="1"/>
    <col min="5" max="5" width="15" style="1" bestFit="1" customWidth="1"/>
    <col min="6" max="6" width="1" style="1" customWidth="1"/>
    <col min="7" max="7" width="22.140625" style="1" bestFit="1" customWidth="1"/>
    <col min="8" max="8" width="1" style="1" customWidth="1"/>
    <col min="9" max="9" width="15.140625" style="1" bestFit="1" customWidth="1"/>
    <col min="10" max="10" width="1" style="1" customWidth="1"/>
    <col min="11" max="11" width="32.7109375" style="1" bestFit="1" customWidth="1"/>
    <col min="12" max="12" width="1" style="1" customWidth="1"/>
    <col min="13" max="13" width="38.28515625" style="1" customWidth="1"/>
    <col min="14" max="14" width="1" style="1" customWidth="1"/>
    <col min="15" max="15" width="9.140625" style="1" customWidth="1"/>
    <col min="16" max="16384" width="9.140625" style="1"/>
  </cols>
  <sheetData>
    <row r="2" spans="1:13" ht="22.5" x14ac:dyDescent="0.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ht="22.5" x14ac:dyDescent="0.5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3" ht="22.5" x14ac:dyDescent="0.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6" spans="1:13" ht="22.5" x14ac:dyDescent="0.5">
      <c r="A6" s="14" t="s">
        <v>3</v>
      </c>
      <c r="C6" s="12" t="s">
        <v>6</v>
      </c>
      <c r="D6" s="12" t="s">
        <v>6</v>
      </c>
      <c r="E6" s="12" t="s">
        <v>6</v>
      </c>
      <c r="F6" s="12" t="s">
        <v>6</v>
      </c>
      <c r="G6" s="12" t="s">
        <v>6</v>
      </c>
      <c r="H6" s="12" t="s">
        <v>6</v>
      </c>
      <c r="I6" s="12" t="s">
        <v>6</v>
      </c>
      <c r="J6" s="12" t="s">
        <v>6</v>
      </c>
      <c r="K6" s="12" t="s">
        <v>6</v>
      </c>
      <c r="L6" s="12" t="s">
        <v>6</v>
      </c>
      <c r="M6" s="12" t="s">
        <v>6</v>
      </c>
    </row>
    <row r="7" spans="1:13" ht="22.5" x14ac:dyDescent="0.5">
      <c r="A7" s="12" t="s">
        <v>3</v>
      </c>
      <c r="C7" s="13" t="s">
        <v>7</v>
      </c>
      <c r="E7" s="13" t="s">
        <v>105</v>
      </c>
      <c r="G7" s="13" t="s">
        <v>106</v>
      </c>
      <c r="I7" s="13" t="s">
        <v>107</v>
      </c>
      <c r="K7" s="13" t="s">
        <v>108</v>
      </c>
      <c r="M7" s="13" t="s">
        <v>109</v>
      </c>
    </row>
    <row r="8" spans="1:13" x14ac:dyDescent="0.5">
      <c r="A8" s="1" t="s">
        <v>110</v>
      </c>
      <c r="C8" s="2">
        <v>50000</v>
      </c>
      <c r="E8" s="2">
        <v>1000000</v>
      </c>
      <c r="G8" s="2">
        <v>900001</v>
      </c>
      <c r="I8" s="1" t="s">
        <v>111</v>
      </c>
      <c r="K8" s="2">
        <v>45000050000</v>
      </c>
      <c r="M8" s="1" t="s">
        <v>195</v>
      </c>
    </row>
    <row r="9" spans="1:13" x14ac:dyDescent="0.5">
      <c r="A9" s="1" t="s">
        <v>57</v>
      </c>
      <c r="C9" s="2">
        <v>122395</v>
      </c>
      <c r="E9" s="2">
        <v>961189</v>
      </c>
      <c r="G9" s="2">
        <v>919949</v>
      </c>
      <c r="I9" s="1" t="s">
        <v>112</v>
      </c>
      <c r="K9" s="2">
        <v>112597157855</v>
      </c>
      <c r="M9" s="1" t="s">
        <v>195</v>
      </c>
    </row>
    <row r="10" spans="1:13" x14ac:dyDescent="0.5">
      <c r="A10" s="1" t="s">
        <v>113</v>
      </c>
      <c r="C10" s="2">
        <v>8000</v>
      </c>
      <c r="E10" s="2">
        <v>1000001</v>
      </c>
      <c r="G10" s="2">
        <v>900001</v>
      </c>
      <c r="I10" s="1" t="s">
        <v>111</v>
      </c>
      <c r="K10" s="2">
        <v>7200008000</v>
      </c>
      <c r="M10" s="1" t="s">
        <v>195</v>
      </c>
    </row>
    <row r="11" spans="1:13" x14ac:dyDescent="0.5">
      <c r="A11" s="1" t="s">
        <v>42</v>
      </c>
      <c r="C11" s="2">
        <v>25000</v>
      </c>
      <c r="E11" s="2">
        <v>847414</v>
      </c>
      <c r="G11" s="2">
        <v>822455</v>
      </c>
      <c r="I11" s="1" t="s">
        <v>114</v>
      </c>
      <c r="K11" s="2">
        <v>20561375000</v>
      </c>
      <c r="M11" s="1" t="s">
        <v>195</v>
      </c>
    </row>
    <row r="12" spans="1:13" x14ac:dyDescent="0.5">
      <c r="A12" s="1" t="s">
        <v>48</v>
      </c>
      <c r="C12" s="2">
        <v>25000</v>
      </c>
      <c r="E12" s="2">
        <v>870050</v>
      </c>
      <c r="G12" s="2">
        <v>847556</v>
      </c>
      <c r="I12" s="1" t="s">
        <v>115</v>
      </c>
      <c r="K12" s="2">
        <v>21188900000</v>
      </c>
      <c r="M12" s="1" t="s">
        <v>195</v>
      </c>
    </row>
    <row r="13" spans="1:13" x14ac:dyDescent="0.5">
      <c r="A13" s="1" t="s">
        <v>116</v>
      </c>
      <c r="C13" s="2">
        <v>118000</v>
      </c>
      <c r="E13" s="2">
        <v>830125</v>
      </c>
      <c r="G13" s="2">
        <v>747140</v>
      </c>
      <c r="I13" s="1" t="s">
        <v>111</v>
      </c>
      <c r="K13" s="2">
        <v>88162520000</v>
      </c>
      <c r="M13" s="1" t="s">
        <v>195</v>
      </c>
    </row>
    <row r="14" spans="1:13" x14ac:dyDescent="0.5">
      <c r="A14" s="1" t="s">
        <v>117</v>
      </c>
      <c r="C14" s="2">
        <v>500000</v>
      </c>
      <c r="E14" s="2">
        <v>920000</v>
      </c>
      <c r="G14" s="2">
        <v>831878</v>
      </c>
      <c r="I14" s="1" t="s">
        <v>118</v>
      </c>
      <c r="K14" s="2">
        <v>415939000000</v>
      </c>
      <c r="M14" s="1" t="s">
        <v>195</v>
      </c>
    </row>
    <row r="15" spans="1:13" ht="22.5" thickBot="1" x14ac:dyDescent="0.55000000000000004">
      <c r="K15" s="4">
        <f>SUM(K8:K14)</f>
        <v>710649010855</v>
      </c>
    </row>
    <row r="16" spans="1:13" ht="22.5" thickTop="1" x14ac:dyDescent="0.5"/>
  </sheetData>
  <mergeCells count="11">
    <mergeCell ref="A2:M2"/>
    <mergeCell ref="A3:M3"/>
    <mergeCell ref="A4:M4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2"/>
  <sheetViews>
    <sheetView rightToLeft="1" workbookViewId="0">
      <selection activeCell="S22" sqref="S22"/>
    </sheetView>
  </sheetViews>
  <sheetFormatPr defaultRowHeight="21.75" x14ac:dyDescent="0.5"/>
  <cols>
    <col min="1" max="1" width="24.28515625" style="1" bestFit="1" customWidth="1"/>
    <col min="2" max="2" width="1" style="1" customWidth="1"/>
    <col min="3" max="3" width="16.8554687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ht="22.5" x14ac:dyDescent="0.5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19" ht="22.5" x14ac:dyDescent="0.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6" spans="1:19" ht="22.5" x14ac:dyDescent="0.5">
      <c r="A6" s="14" t="s">
        <v>120</v>
      </c>
      <c r="C6" s="12" t="s">
        <v>121</v>
      </c>
      <c r="D6" s="12" t="s">
        <v>121</v>
      </c>
      <c r="E6" s="12" t="s">
        <v>121</v>
      </c>
      <c r="F6" s="12" t="s">
        <v>121</v>
      </c>
      <c r="G6" s="12" t="s">
        <v>121</v>
      </c>
      <c r="H6" s="12" t="s">
        <v>121</v>
      </c>
      <c r="I6" s="12" t="s">
        <v>121</v>
      </c>
      <c r="K6" s="12" t="s">
        <v>194</v>
      </c>
      <c r="M6" s="12" t="s">
        <v>5</v>
      </c>
      <c r="N6" s="12" t="s">
        <v>5</v>
      </c>
      <c r="O6" s="12" t="s">
        <v>5</v>
      </c>
      <c r="Q6" s="12" t="s">
        <v>6</v>
      </c>
      <c r="R6" s="12" t="s">
        <v>6</v>
      </c>
      <c r="S6" s="12" t="s">
        <v>6</v>
      </c>
    </row>
    <row r="7" spans="1:19" ht="22.5" x14ac:dyDescent="0.5">
      <c r="A7" s="12" t="s">
        <v>120</v>
      </c>
      <c r="C7" s="13" t="s">
        <v>122</v>
      </c>
      <c r="E7" s="13" t="s">
        <v>123</v>
      </c>
      <c r="G7" s="13" t="s">
        <v>124</v>
      </c>
      <c r="I7" s="13" t="s">
        <v>34</v>
      </c>
      <c r="K7" s="13" t="s">
        <v>125</v>
      </c>
      <c r="M7" s="13" t="s">
        <v>126</v>
      </c>
      <c r="O7" s="13" t="s">
        <v>127</v>
      </c>
      <c r="Q7" s="13" t="s">
        <v>125</v>
      </c>
      <c r="S7" s="13" t="s">
        <v>119</v>
      </c>
    </row>
    <row r="8" spans="1:19" x14ac:dyDescent="0.5">
      <c r="A8" s="1" t="s">
        <v>128</v>
      </c>
      <c r="C8" s="1" t="s">
        <v>129</v>
      </c>
      <c r="E8" s="1" t="s">
        <v>130</v>
      </c>
      <c r="G8" s="1" t="s">
        <v>131</v>
      </c>
      <c r="I8" s="1">
        <v>0</v>
      </c>
      <c r="K8" s="2">
        <v>100000</v>
      </c>
      <c r="M8" s="2">
        <v>0</v>
      </c>
      <c r="O8" s="2">
        <v>0</v>
      </c>
      <c r="Q8" s="2">
        <v>100000</v>
      </c>
      <c r="S8" s="5">
        <v>9.7116268476325233E-8</v>
      </c>
    </row>
    <row r="9" spans="1:19" x14ac:dyDescent="0.5">
      <c r="A9" s="1" t="s">
        <v>128</v>
      </c>
      <c r="C9" s="1" t="s">
        <v>132</v>
      </c>
      <c r="E9" s="1" t="s">
        <v>133</v>
      </c>
      <c r="G9" s="1" t="s">
        <v>134</v>
      </c>
      <c r="I9" s="1">
        <v>0</v>
      </c>
      <c r="K9" s="2">
        <v>521934605658</v>
      </c>
      <c r="M9" s="2">
        <v>128958866981</v>
      </c>
      <c r="O9" s="2">
        <v>585832686569</v>
      </c>
      <c r="Q9" s="2">
        <v>65060786070</v>
      </c>
      <c r="S9" s="5">
        <v>6.3184607672548812E-2</v>
      </c>
    </row>
    <row r="10" spans="1:19" ht="22.5" thickBot="1" x14ac:dyDescent="0.55000000000000004">
      <c r="K10" s="4">
        <f>SUM(K8:K9)</f>
        <v>521934705658</v>
      </c>
      <c r="M10" s="4">
        <f>SUM(M8:M9)</f>
        <v>128958866981</v>
      </c>
      <c r="O10" s="4">
        <f>SUM(O8:O9)</f>
        <v>585832686569</v>
      </c>
      <c r="Q10" s="4">
        <f>SUM(Q8:Q9)</f>
        <v>65060886070</v>
      </c>
      <c r="S10" s="6">
        <f>SUM(S8:S9)</f>
        <v>6.3184704788817284E-2</v>
      </c>
    </row>
    <row r="11" spans="1:19" ht="22.5" thickTop="1" x14ac:dyDescent="0.5"/>
    <row r="12" spans="1:19" x14ac:dyDescent="0.5">
      <c r="S12" s="2"/>
    </row>
  </sheetData>
  <mergeCells count="17"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</mergeCells>
  <pageMargins left="0.7" right="0.7" top="0.75" bottom="0.75" header="0.3" footer="0.3"/>
  <ignoredErrors>
    <ignoredError sqref="C8:C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3"/>
  <sheetViews>
    <sheetView rightToLeft="1" workbookViewId="0">
      <selection activeCell="G13" sqref="G13"/>
    </sheetView>
  </sheetViews>
  <sheetFormatPr defaultRowHeight="21.75" x14ac:dyDescent="0.5"/>
  <cols>
    <col min="1" max="1" width="24.28515625" style="1" bestFit="1" customWidth="1"/>
    <col min="2" max="2" width="1" style="1" customWidth="1"/>
    <col min="3" max="3" width="16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2.5" x14ac:dyDescent="0.5">
      <c r="A2" s="10" t="s">
        <v>0</v>
      </c>
      <c r="B2" s="10"/>
      <c r="C2" s="10"/>
      <c r="D2" s="10"/>
      <c r="E2" s="10"/>
      <c r="F2" s="10"/>
      <c r="G2" s="10"/>
    </row>
    <row r="3" spans="1:7" ht="22.5" x14ac:dyDescent="0.5">
      <c r="A3" s="10" t="s">
        <v>135</v>
      </c>
      <c r="B3" s="10"/>
      <c r="C3" s="10"/>
      <c r="D3" s="10"/>
      <c r="E3" s="10"/>
      <c r="F3" s="10"/>
      <c r="G3" s="10"/>
    </row>
    <row r="4" spans="1:7" ht="22.5" x14ac:dyDescent="0.5">
      <c r="A4" s="10" t="s">
        <v>2</v>
      </c>
      <c r="B4" s="10"/>
      <c r="C4" s="10"/>
      <c r="D4" s="10"/>
      <c r="E4" s="10"/>
      <c r="F4" s="10"/>
      <c r="G4" s="10"/>
    </row>
    <row r="6" spans="1:7" ht="22.5" x14ac:dyDescent="0.5">
      <c r="A6" s="12" t="s">
        <v>139</v>
      </c>
      <c r="C6" s="12" t="s">
        <v>125</v>
      </c>
      <c r="E6" s="12" t="s">
        <v>186</v>
      </c>
      <c r="G6" s="12" t="s">
        <v>13</v>
      </c>
    </row>
    <row r="7" spans="1:7" x14ac:dyDescent="0.5">
      <c r="A7" s="1" t="s">
        <v>191</v>
      </c>
      <c r="C7" s="2">
        <v>5973599209</v>
      </c>
      <c r="E7" s="5">
        <f>C7/$C$11</f>
        <v>0.38066164403485225</v>
      </c>
      <c r="G7" s="5">
        <v>5.8013366455120811E-3</v>
      </c>
    </row>
    <row r="8" spans="1:7" x14ac:dyDescent="0.5">
      <c r="A8" s="1" t="s">
        <v>192</v>
      </c>
      <c r="C8" s="2">
        <v>9719075119</v>
      </c>
      <c r="E8" s="5">
        <f t="shared" ref="E8:E10" si="0">C8/$C$11</f>
        <v>0.61933835596514775</v>
      </c>
      <c r="G8" s="5">
        <v>9.4388030859837661E-3</v>
      </c>
    </row>
    <row r="9" spans="1:7" x14ac:dyDescent="0.5">
      <c r="A9" s="1" t="s">
        <v>193</v>
      </c>
      <c r="C9" s="2">
        <v>0</v>
      </c>
      <c r="E9" s="5">
        <f t="shared" si="0"/>
        <v>0</v>
      </c>
      <c r="G9" s="5">
        <v>0</v>
      </c>
    </row>
    <row r="10" spans="1:7" x14ac:dyDescent="0.5">
      <c r="A10" s="1" t="s">
        <v>189</v>
      </c>
      <c r="C10" s="1">
        <v>0</v>
      </c>
      <c r="E10" s="5">
        <f t="shared" si="0"/>
        <v>0</v>
      </c>
      <c r="G10" s="5">
        <v>0</v>
      </c>
    </row>
    <row r="11" spans="1:7" ht="22.5" thickBot="1" x14ac:dyDescent="0.55000000000000004">
      <c r="C11" s="4">
        <f>SUM(C7:C10)</f>
        <v>15692674328</v>
      </c>
      <c r="E11" s="9">
        <f>SUM(E7:E10)</f>
        <v>1</v>
      </c>
      <c r="G11" s="8">
        <f>SUM(G7:G10)</f>
        <v>1.5240139731495846E-2</v>
      </c>
    </row>
    <row r="12" spans="1:7" ht="22.5" thickTop="1" x14ac:dyDescent="0.5"/>
    <row r="13" spans="1:7" x14ac:dyDescent="0.5">
      <c r="G13" s="2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6"/>
  <sheetViews>
    <sheetView rightToLeft="1" workbookViewId="0">
      <selection activeCell="O16" sqref="O16"/>
    </sheetView>
  </sheetViews>
  <sheetFormatPr defaultRowHeight="21.75" x14ac:dyDescent="0.5"/>
  <cols>
    <col min="1" max="1" width="31.570312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1.85546875" style="1" bestFit="1" customWidth="1"/>
    <col min="8" max="8" width="1" style="1" customWidth="1"/>
    <col min="9" max="9" width="16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17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ht="22.5" x14ac:dyDescent="0.5">
      <c r="A3" s="10" t="s">
        <v>135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19" ht="22.5" x14ac:dyDescent="0.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6" spans="1:19" ht="22.5" x14ac:dyDescent="0.5">
      <c r="A6" s="12" t="s">
        <v>136</v>
      </c>
      <c r="B6" s="12" t="s">
        <v>136</v>
      </c>
      <c r="C6" s="12" t="s">
        <v>136</v>
      </c>
      <c r="D6" s="12" t="s">
        <v>136</v>
      </c>
      <c r="E6" s="12" t="s">
        <v>136</v>
      </c>
      <c r="F6" s="12" t="s">
        <v>136</v>
      </c>
      <c r="G6" s="12" t="s">
        <v>136</v>
      </c>
      <c r="I6" s="12" t="s">
        <v>137</v>
      </c>
      <c r="J6" s="12" t="s">
        <v>137</v>
      </c>
      <c r="K6" s="12" t="s">
        <v>137</v>
      </c>
      <c r="L6" s="12" t="s">
        <v>137</v>
      </c>
      <c r="M6" s="12" t="s">
        <v>137</v>
      </c>
      <c r="O6" s="12" t="s">
        <v>138</v>
      </c>
      <c r="P6" s="12" t="s">
        <v>138</v>
      </c>
      <c r="Q6" s="12" t="s">
        <v>138</v>
      </c>
      <c r="R6" s="12" t="s">
        <v>138</v>
      </c>
      <c r="S6" s="12" t="s">
        <v>138</v>
      </c>
    </row>
    <row r="7" spans="1:19" ht="22.5" x14ac:dyDescent="0.5">
      <c r="A7" s="13" t="s">
        <v>139</v>
      </c>
      <c r="C7" s="13" t="s">
        <v>140</v>
      </c>
      <c r="E7" s="13" t="s">
        <v>33</v>
      </c>
      <c r="G7" s="13" t="s">
        <v>34</v>
      </c>
      <c r="I7" s="13" t="s">
        <v>141</v>
      </c>
      <c r="K7" s="13" t="s">
        <v>142</v>
      </c>
      <c r="M7" s="13" t="s">
        <v>143</v>
      </c>
      <c r="O7" s="13" t="s">
        <v>141</v>
      </c>
      <c r="Q7" s="13" t="s">
        <v>142</v>
      </c>
      <c r="S7" s="13" t="s">
        <v>143</v>
      </c>
    </row>
    <row r="8" spans="1:19" x14ac:dyDescent="0.5">
      <c r="A8" s="1" t="s">
        <v>78</v>
      </c>
      <c r="C8" s="1" t="s">
        <v>144</v>
      </c>
      <c r="E8" s="1" t="s">
        <v>39</v>
      </c>
      <c r="G8" s="2">
        <v>20</v>
      </c>
      <c r="I8" s="2">
        <v>27103418</v>
      </c>
      <c r="K8" s="1" t="s">
        <v>144</v>
      </c>
      <c r="M8" s="2">
        <v>27103418</v>
      </c>
      <c r="O8" s="2">
        <v>42442571</v>
      </c>
      <c r="Q8" s="1" t="s">
        <v>144</v>
      </c>
      <c r="S8" s="2">
        <v>42442571</v>
      </c>
    </row>
    <row r="9" spans="1:19" x14ac:dyDescent="0.5">
      <c r="A9" s="1" t="s">
        <v>41</v>
      </c>
      <c r="C9" s="1" t="s">
        <v>144</v>
      </c>
      <c r="E9" s="1" t="s">
        <v>39</v>
      </c>
      <c r="G9" s="2">
        <v>20</v>
      </c>
      <c r="I9" s="2">
        <v>903447238</v>
      </c>
      <c r="K9" s="1" t="s">
        <v>144</v>
      </c>
      <c r="M9" s="2">
        <v>903447238</v>
      </c>
      <c r="O9" s="2">
        <v>4177961765</v>
      </c>
      <c r="Q9" s="1" t="s">
        <v>144</v>
      </c>
      <c r="S9" s="2">
        <v>4177961765</v>
      </c>
    </row>
    <row r="10" spans="1:19" x14ac:dyDescent="0.5">
      <c r="A10" s="1" t="s">
        <v>40</v>
      </c>
      <c r="C10" s="1" t="s">
        <v>144</v>
      </c>
      <c r="E10" s="1" t="s">
        <v>39</v>
      </c>
      <c r="G10" s="2">
        <v>20</v>
      </c>
      <c r="I10" s="2">
        <v>108034220</v>
      </c>
      <c r="K10" s="1" t="s">
        <v>144</v>
      </c>
      <c r="M10" s="2">
        <v>108034220</v>
      </c>
      <c r="O10" s="2">
        <v>213209608</v>
      </c>
      <c r="Q10" s="1" t="s">
        <v>144</v>
      </c>
      <c r="S10" s="2">
        <v>213209608</v>
      </c>
    </row>
    <row r="11" spans="1:19" x14ac:dyDescent="0.5">
      <c r="A11" s="1" t="s">
        <v>36</v>
      </c>
      <c r="C11" s="1" t="s">
        <v>144</v>
      </c>
      <c r="E11" s="1" t="s">
        <v>39</v>
      </c>
      <c r="G11" s="2">
        <v>20</v>
      </c>
      <c r="I11" s="2">
        <v>4517236</v>
      </c>
      <c r="K11" s="1" t="s">
        <v>144</v>
      </c>
      <c r="M11" s="2">
        <v>4517236</v>
      </c>
      <c r="O11" s="2">
        <v>7073762</v>
      </c>
      <c r="Q11" s="1" t="s">
        <v>144</v>
      </c>
      <c r="S11" s="2">
        <v>7073762</v>
      </c>
    </row>
    <row r="12" spans="1:19" x14ac:dyDescent="0.5">
      <c r="A12" s="1" t="s">
        <v>79</v>
      </c>
      <c r="C12" s="1" t="s">
        <v>144</v>
      </c>
      <c r="E12" s="1" t="s">
        <v>81</v>
      </c>
      <c r="G12" s="2">
        <v>18</v>
      </c>
      <c r="I12" s="2">
        <v>7357341104</v>
      </c>
      <c r="K12" s="1" t="s">
        <v>144</v>
      </c>
      <c r="M12" s="2">
        <v>7357341104</v>
      </c>
      <c r="O12" s="2">
        <v>37507878819</v>
      </c>
      <c r="Q12" s="1" t="s">
        <v>144</v>
      </c>
      <c r="S12" s="2">
        <v>37507878819</v>
      </c>
    </row>
    <row r="13" spans="1:19" x14ac:dyDescent="0.5">
      <c r="A13" s="1" t="s">
        <v>145</v>
      </c>
      <c r="C13" s="1" t="s">
        <v>144</v>
      </c>
      <c r="E13" s="1" t="s">
        <v>146</v>
      </c>
      <c r="G13" s="2">
        <v>18</v>
      </c>
      <c r="I13" s="2">
        <v>0</v>
      </c>
      <c r="K13" s="1" t="s">
        <v>144</v>
      </c>
      <c r="M13" s="2">
        <v>0</v>
      </c>
      <c r="O13" s="2">
        <v>10347896</v>
      </c>
      <c r="Q13" s="1" t="s">
        <v>144</v>
      </c>
      <c r="S13" s="2">
        <v>10347896</v>
      </c>
    </row>
    <row r="14" spans="1:19" x14ac:dyDescent="0.5">
      <c r="A14" s="1" t="s">
        <v>75</v>
      </c>
      <c r="C14" s="1" t="s">
        <v>144</v>
      </c>
      <c r="E14" s="1" t="s">
        <v>77</v>
      </c>
      <c r="G14" s="2">
        <v>16</v>
      </c>
      <c r="I14" s="2">
        <v>98679829</v>
      </c>
      <c r="K14" s="1" t="s">
        <v>144</v>
      </c>
      <c r="M14" s="2">
        <v>98679829</v>
      </c>
      <c r="O14" s="2">
        <v>536487649</v>
      </c>
      <c r="Q14" s="1" t="s">
        <v>144</v>
      </c>
      <c r="S14" s="2">
        <v>536487649</v>
      </c>
    </row>
    <row r="15" spans="1:19" ht="22.5" thickBot="1" x14ac:dyDescent="0.55000000000000004">
      <c r="I15" s="4">
        <f>SUM(I8:I14)</f>
        <v>8499123045</v>
      </c>
      <c r="K15" s="4">
        <f>SUM(K8:K14)</f>
        <v>0</v>
      </c>
      <c r="M15" s="4">
        <f>SUM(M8:M14)</f>
        <v>8499123045</v>
      </c>
      <c r="O15" s="4">
        <f>SUM(O8:O14)</f>
        <v>42495402070</v>
      </c>
      <c r="Q15" s="4">
        <f>SUM(Q8:Q14)</f>
        <v>0</v>
      </c>
      <c r="S15" s="4">
        <f>SUM(S8:S14)</f>
        <v>42495402070</v>
      </c>
    </row>
    <row r="16" spans="1:19" ht="22.5" thickTop="1" x14ac:dyDescent="0.5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4"/>
  <sheetViews>
    <sheetView rightToLeft="1" workbookViewId="0">
      <selection activeCell="K11" sqref="K11"/>
    </sheetView>
  </sheetViews>
  <sheetFormatPr defaultRowHeight="21.75" x14ac:dyDescent="0.5"/>
  <cols>
    <col min="1" max="1" width="28.42578125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40.28515625" style="1" bestFit="1" customWidth="1"/>
    <col min="6" max="6" width="1" style="1" customWidth="1"/>
    <col min="7" max="7" width="28.140625" style="1" bestFit="1" customWidth="1"/>
    <col min="8" max="8" width="1" style="1" customWidth="1"/>
    <col min="9" max="9" width="26.710937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6.710937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ht="22.5" x14ac:dyDescent="0.5">
      <c r="A3" s="10" t="s">
        <v>135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19" ht="22.5" x14ac:dyDescent="0.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6" spans="1:19" ht="22.5" x14ac:dyDescent="0.5">
      <c r="A6" s="14" t="s">
        <v>3</v>
      </c>
      <c r="C6" s="12" t="s">
        <v>147</v>
      </c>
      <c r="D6" s="12" t="s">
        <v>147</v>
      </c>
      <c r="E6" s="12" t="s">
        <v>147</v>
      </c>
      <c r="F6" s="12" t="s">
        <v>147</v>
      </c>
      <c r="G6" s="12" t="s">
        <v>147</v>
      </c>
      <c r="I6" s="12" t="s">
        <v>137</v>
      </c>
      <c r="J6" s="12" t="s">
        <v>137</v>
      </c>
      <c r="K6" s="12" t="s">
        <v>137</v>
      </c>
      <c r="L6" s="12" t="s">
        <v>137</v>
      </c>
      <c r="M6" s="12" t="s">
        <v>137</v>
      </c>
      <c r="O6" s="12" t="s">
        <v>138</v>
      </c>
      <c r="P6" s="12" t="s">
        <v>138</v>
      </c>
      <c r="Q6" s="12" t="s">
        <v>138</v>
      </c>
      <c r="R6" s="12" t="s">
        <v>138</v>
      </c>
      <c r="S6" s="12" t="s">
        <v>138</v>
      </c>
    </row>
    <row r="7" spans="1:19" ht="22.5" x14ac:dyDescent="0.5">
      <c r="A7" s="12" t="s">
        <v>3</v>
      </c>
      <c r="C7" s="13" t="s">
        <v>148</v>
      </c>
      <c r="E7" s="13" t="s">
        <v>149</v>
      </c>
      <c r="G7" s="13" t="s">
        <v>150</v>
      </c>
      <c r="I7" s="13" t="s">
        <v>151</v>
      </c>
      <c r="K7" s="13" t="s">
        <v>142</v>
      </c>
      <c r="M7" s="13" t="s">
        <v>152</v>
      </c>
      <c r="O7" s="13" t="s">
        <v>151</v>
      </c>
      <c r="Q7" s="13" t="s">
        <v>142</v>
      </c>
      <c r="S7" s="13" t="s">
        <v>152</v>
      </c>
    </row>
    <row r="8" spans="1:19" x14ac:dyDescent="0.5">
      <c r="A8" s="1" t="s">
        <v>153</v>
      </c>
      <c r="C8" s="1" t="s">
        <v>154</v>
      </c>
      <c r="E8" s="2">
        <v>1759000</v>
      </c>
      <c r="G8" s="2">
        <v>490</v>
      </c>
      <c r="I8" s="2">
        <v>0</v>
      </c>
      <c r="K8" s="2">
        <v>0</v>
      </c>
      <c r="M8" s="2">
        <v>0</v>
      </c>
      <c r="O8" s="2">
        <v>861910000</v>
      </c>
      <c r="Q8" s="2">
        <v>0</v>
      </c>
      <c r="S8" s="2">
        <v>861910000</v>
      </c>
    </row>
    <row r="9" spans="1:19" x14ac:dyDescent="0.5">
      <c r="A9" s="1" t="s">
        <v>155</v>
      </c>
      <c r="C9" s="1" t="s">
        <v>156</v>
      </c>
      <c r="E9" s="2">
        <v>100000</v>
      </c>
      <c r="G9" s="2">
        <v>1650</v>
      </c>
      <c r="I9" s="2">
        <v>0</v>
      </c>
      <c r="K9" s="2">
        <v>0</v>
      </c>
      <c r="M9" s="2">
        <v>0</v>
      </c>
      <c r="O9" s="2">
        <v>165000000</v>
      </c>
      <c r="Q9" s="2">
        <v>6721419</v>
      </c>
      <c r="S9" s="2">
        <v>158278581</v>
      </c>
    </row>
    <row r="10" spans="1:19" x14ac:dyDescent="0.5">
      <c r="A10" s="1" t="s">
        <v>16</v>
      </c>
      <c r="C10" s="1" t="s">
        <v>157</v>
      </c>
      <c r="E10" s="2">
        <v>303970</v>
      </c>
      <c r="G10" s="2">
        <v>750</v>
      </c>
      <c r="I10" s="2">
        <v>0</v>
      </c>
      <c r="K10" s="2">
        <v>0</v>
      </c>
      <c r="M10" s="2">
        <v>0</v>
      </c>
      <c r="O10" s="2">
        <v>227977500</v>
      </c>
      <c r="Q10" s="2">
        <v>0</v>
      </c>
      <c r="S10" s="2">
        <v>227977500</v>
      </c>
    </row>
    <row r="11" spans="1:19" x14ac:dyDescent="0.5">
      <c r="A11" s="1" t="s">
        <v>21</v>
      </c>
      <c r="C11" s="1" t="s">
        <v>158</v>
      </c>
      <c r="E11" s="2">
        <v>4128</v>
      </c>
      <c r="G11" s="2">
        <v>1500</v>
      </c>
      <c r="I11" s="2">
        <v>6192000</v>
      </c>
      <c r="K11" s="2">
        <v>817256</v>
      </c>
      <c r="M11" s="2">
        <v>5374744</v>
      </c>
      <c r="O11" s="2">
        <v>6192000</v>
      </c>
      <c r="Q11" s="2">
        <v>817256</v>
      </c>
      <c r="S11" s="2">
        <v>5374744</v>
      </c>
    </row>
    <row r="12" spans="1:19" x14ac:dyDescent="0.5">
      <c r="A12" s="1" t="s">
        <v>15</v>
      </c>
      <c r="C12" s="1" t="s">
        <v>159</v>
      </c>
      <c r="E12" s="2">
        <v>4102</v>
      </c>
      <c r="G12" s="2">
        <v>8740</v>
      </c>
      <c r="I12" s="2">
        <v>35851480</v>
      </c>
      <c r="K12" s="2">
        <v>745403</v>
      </c>
      <c r="M12" s="2">
        <v>35106077</v>
      </c>
      <c r="O12" s="2">
        <v>35851480</v>
      </c>
      <c r="Q12" s="2">
        <v>745403</v>
      </c>
      <c r="S12" s="2">
        <v>35106077</v>
      </c>
    </row>
    <row r="13" spans="1:19" ht="22.5" thickBot="1" x14ac:dyDescent="0.55000000000000004">
      <c r="I13" s="4">
        <f>SUM(I8:I12)</f>
        <v>42043480</v>
      </c>
      <c r="K13" s="4">
        <f>SUM(K8:K12)</f>
        <v>1562659</v>
      </c>
      <c r="M13" s="4">
        <f>SUM(M8:M12)</f>
        <v>40480821</v>
      </c>
      <c r="O13" s="4">
        <f>SUM(O8:O12)</f>
        <v>1296930980</v>
      </c>
      <c r="Q13" s="4">
        <f>SUM(Q8:Q12)</f>
        <v>8284078</v>
      </c>
      <c r="S13" s="4">
        <f>SUM(S8:S12)</f>
        <v>1288646902</v>
      </c>
    </row>
    <row r="14" spans="1:19" ht="22.5" thickTop="1" x14ac:dyDescent="0.5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T46"/>
  <sheetViews>
    <sheetView rightToLeft="1" topLeftCell="A19" workbookViewId="0">
      <selection activeCell="Q20" sqref="Q20:Q41"/>
    </sheetView>
  </sheetViews>
  <sheetFormatPr defaultRowHeight="21.75" x14ac:dyDescent="0.5"/>
  <cols>
    <col min="1" max="1" width="30.28515625" style="1" bestFit="1" customWidth="1"/>
    <col min="2" max="2" width="1" style="1" customWidth="1"/>
    <col min="3" max="3" width="9.5703125" style="1" bestFit="1" customWidth="1"/>
    <col min="4" max="4" width="1" style="1" customWidth="1"/>
    <col min="5" max="5" width="18.5703125" style="1" bestFit="1" customWidth="1"/>
    <col min="6" max="6" width="1" style="1" customWidth="1"/>
    <col min="7" max="7" width="18.5703125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9.5703125" style="1" bestFit="1" customWidth="1"/>
    <col min="12" max="12" width="1" style="1" customWidth="1"/>
    <col min="13" max="13" width="18.570312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3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20" ht="22.5" x14ac:dyDescent="0.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20" ht="22.5" x14ac:dyDescent="0.5">
      <c r="A3" s="10" t="s">
        <v>135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20" ht="22.5" x14ac:dyDescent="0.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6" spans="1:20" ht="22.5" x14ac:dyDescent="0.5">
      <c r="A6" s="14" t="s">
        <v>3</v>
      </c>
      <c r="C6" s="12" t="s">
        <v>137</v>
      </c>
      <c r="D6" s="12" t="s">
        <v>137</v>
      </c>
      <c r="E6" s="12" t="s">
        <v>137</v>
      </c>
      <c r="F6" s="12" t="s">
        <v>137</v>
      </c>
      <c r="G6" s="12" t="s">
        <v>137</v>
      </c>
      <c r="H6" s="12" t="s">
        <v>137</v>
      </c>
      <c r="I6" s="12" t="s">
        <v>137</v>
      </c>
      <c r="K6" s="12" t="s">
        <v>138</v>
      </c>
      <c r="L6" s="12" t="s">
        <v>138</v>
      </c>
      <c r="M6" s="12" t="s">
        <v>138</v>
      </c>
      <c r="N6" s="12" t="s">
        <v>138</v>
      </c>
      <c r="O6" s="12" t="s">
        <v>138</v>
      </c>
      <c r="P6" s="12" t="s">
        <v>138</v>
      </c>
      <c r="Q6" s="12" t="s">
        <v>138</v>
      </c>
    </row>
    <row r="7" spans="1:20" ht="22.5" x14ac:dyDescent="0.5">
      <c r="A7" s="12" t="s">
        <v>3</v>
      </c>
      <c r="C7" s="13" t="s">
        <v>7</v>
      </c>
      <c r="E7" s="13" t="s">
        <v>160</v>
      </c>
      <c r="G7" s="13" t="s">
        <v>161</v>
      </c>
      <c r="I7" s="13" t="s">
        <v>162</v>
      </c>
      <c r="K7" s="13" t="s">
        <v>7</v>
      </c>
      <c r="M7" s="13" t="s">
        <v>160</v>
      </c>
      <c r="O7" s="13" t="s">
        <v>161</v>
      </c>
      <c r="Q7" s="13" t="s">
        <v>162</v>
      </c>
    </row>
    <row r="8" spans="1:20" x14ac:dyDescent="0.5">
      <c r="A8" s="1" t="s">
        <v>18</v>
      </c>
      <c r="C8" s="2">
        <v>44773</v>
      </c>
      <c r="E8" s="2">
        <v>3162502143</v>
      </c>
      <c r="G8" s="2">
        <v>2946300702</v>
      </c>
      <c r="I8" s="2">
        <v>216201441</v>
      </c>
      <c r="K8" s="2">
        <v>44773</v>
      </c>
      <c r="M8" s="2">
        <v>3162502143</v>
      </c>
      <c r="O8" s="2">
        <v>997925114</v>
      </c>
      <c r="Q8" s="2">
        <v>2164577029</v>
      </c>
      <c r="S8" s="2"/>
      <c r="T8" s="2"/>
    </row>
    <row r="9" spans="1:20" x14ac:dyDescent="0.5">
      <c r="A9" s="1" t="s">
        <v>26</v>
      </c>
      <c r="C9" s="2">
        <v>4574</v>
      </c>
      <c r="E9" s="2">
        <v>26259098</v>
      </c>
      <c r="G9" s="2">
        <v>18777495</v>
      </c>
      <c r="I9" s="2">
        <v>7481603</v>
      </c>
      <c r="K9" s="2">
        <v>4574</v>
      </c>
      <c r="M9" s="2">
        <v>26259098</v>
      </c>
      <c r="O9" s="2">
        <v>18777495</v>
      </c>
      <c r="Q9" s="2">
        <v>7481603</v>
      </c>
      <c r="S9" s="2"/>
      <c r="T9" s="2"/>
    </row>
    <row r="10" spans="1:20" x14ac:dyDescent="0.5">
      <c r="A10" s="1" t="s">
        <v>24</v>
      </c>
      <c r="C10" s="2">
        <v>9260</v>
      </c>
      <c r="E10" s="2">
        <v>30270040</v>
      </c>
      <c r="G10" s="2">
        <v>29673037</v>
      </c>
      <c r="I10" s="2">
        <v>597003</v>
      </c>
      <c r="K10" s="2">
        <v>9260</v>
      </c>
      <c r="M10" s="2">
        <v>30270040</v>
      </c>
      <c r="O10" s="2">
        <v>29673037</v>
      </c>
      <c r="Q10" s="2">
        <v>597003</v>
      </c>
      <c r="S10" s="2"/>
      <c r="T10" s="2"/>
    </row>
    <row r="11" spans="1:20" x14ac:dyDescent="0.5">
      <c r="A11" s="1" t="s">
        <v>20</v>
      </c>
      <c r="C11" s="2">
        <v>11500</v>
      </c>
      <c r="E11" s="2">
        <v>11808060950</v>
      </c>
      <c r="G11" s="2">
        <v>9017536471</v>
      </c>
      <c r="I11" s="2">
        <v>2790524479</v>
      </c>
      <c r="K11" s="2">
        <v>11500</v>
      </c>
      <c r="M11" s="2">
        <v>11808060950</v>
      </c>
      <c r="O11" s="2">
        <v>6100857330</v>
      </c>
      <c r="Q11" s="2">
        <v>5707203620</v>
      </c>
      <c r="S11" s="2"/>
      <c r="T11" s="2"/>
    </row>
    <row r="12" spans="1:20" x14ac:dyDescent="0.5">
      <c r="A12" s="1" t="s">
        <v>21</v>
      </c>
      <c r="C12" s="2">
        <v>4128</v>
      </c>
      <c r="E12" s="2">
        <v>209641461</v>
      </c>
      <c r="G12" s="2">
        <v>187653163</v>
      </c>
      <c r="I12" s="2">
        <v>21988298</v>
      </c>
      <c r="K12" s="2">
        <v>4128</v>
      </c>
      <c r="M12" s="2">
        <v>209641461</v>
      </c>
      <c r="O12" s="2">
        <v>166791234</v>
      </c>
      <c r="Q12" s="2">
        <v>42850227</v>
      </c>
      <c r="S12" s="2"/>
      <c r="T12" s="2"/>
    </row>
    <row r="13" spans="1:20" x14ac:dyDescent="0.5">
      <c r="A13" s="1" t="s">
        <v>23</v>
      </c>
      <c r="C13" s="2">
        <v>2287</v>
      </c>
      <c r="E13" s="2">
        <v>58501254</v>
      </c>
      <c r="G13" s="2">
        <v>57248469</v>
      </c>
      <c r="I13" s="2">
        <v>1252785</v>
      </c>
      <c r="K13" s="2">
        <v>2287</v>
      </c>
      <c r="M13" s="2">
        <v>58501254</v>
      </c>
      <c r="O13" s="2">
        <v>57248469</v>
      </c>
      <c r="Q13" s="2">
        <v>1252785</v>
      </c>
      <c r="S13" s="2"/>
      <c r="T13" s="2"/>
    </row>
    <row r="14" spans="1:20" x14ac:dyDescent="0.5">
      <c r="A14" s="1" t="s">
        <v>15</v>
      </c>
      <c r="C14" s="2">
        <v>4102</v>
      </c>
      <c r="E14" s="2">
        <v>481714652</v>
      </c>
      <c r="G14" s="2">
        <v>370786436</v>
      </c>
      <c r="I14" s="2">
        <v>110928216</v>
      </c>
      <c r="K14" s="2">
        <v>4102</v>
      </c>
      <c r="M14" s="2">
        <v>481714652</v>
      </c>
      <c r="O14" s="2">
        <v>267461382</v>
      </c>
      <c r="Q14" s="2">
        <v>214253270</v>
      </c>
      <c r="S14" s="2"/>
      <c r="T14" s="2"/>
    </row>
    <row r="15" spans="1:20" x14ac:dyDescent="0.5">
      <c r="A15" s="1" t="s">
        <v>17</v>
      </c>
      <c r="C15" s="2">
        <v>58470</v>
      </c>
      <c r="E15" s="2">
        <v>2060980388</v>
      </c>
      <c r="G15" s="2">
        <v>1471083137</v>
      </c>
      <c r="I15" s="2">
        <v>589897251</v>
      </c>
      <c r="K15" s="2">
        <v>58470</v>
      </c>
      <c r="M15" s="2">
        <v>2060980388</v>
      </c>
      <c r="O15" s="2">
        <v>704825444</v>
      </c>
      <c r="Q15" s="2">
        <v>1356154944</v>
      </c>
      <c r="S15" s="2"/>
      <c r="T15" s="2"/>
    </row>
    <row r="16" spans="1:20" x14ac:dyDescent="0.5">
      <c r="A16" s="1" t="s">
        <v>25</v>
      </c>
      <c r="C16" s="2">
        <v>47016</v>
      </c>
      <c r="E16" s="2">
        <v>912334378</v>
      </c>
      <c r="G16" s="2">
        <v>741527593</v>
      </c>
      <c r="I16" s="2">
        <v>170806785</v>
      </c>
      <c r="K16" s="2">
        <v>47016</v>
      </c>
      <c r="M16" s="2">
        <v>912334378</v>
      </c>
      <c r="O16" s="2">
        <v>741527593</v>
      </c>
      <c r="Q16" s="2">
        <v>170806785</v>
      </c>
      <c r="S16" s="2"/>
      <c r="T16" s="2"/>
    </row>
    <row r="17" spans="1:20" x14ac:dyDescent="0.5">
      <c r="A17" s="1" t="s">
        <v>19</v>
      </c>
      <c r="C17" s="2">
        <v>0</v>
      </c>
      <c r="E17" s="2">
        <v>0</v>
      </c>
      <c r="G17" s="2">
        <v>0</v>
      </c>
      <c r="I17" s="2">
        <v>0</v>
      </c>
      <c r="K17" s="2">
        <v>600</v>
      </c>
      <c r="M17" s="2">
        <v>3773435901</v>
      </c>
      <c r="O17" s="2">
        <v>3177638181</v>
      </c>
      <c r="Q17" s="2">
        <v>595797720</v>
      </c>
      <c r="S17" s="2"/>
      <c r="T17" s="2"/>
    </row>
    <row r="18" spans="1:20" x14ac:dyDescent="0.5">
      <c r="A18" s="1" t="s">
        <v>16</v>
      </c>
      <c r="C18" s="2">
        <v>0</v>
      </c>
      <c r="E18" s="2">
        <v>0</v>
      </c>
      <c r="G18" s="2">
        <v>597242</v>
      </c>
      <c r="I18" s="2">
        <v>-597242</v>
      </c>
      <c r="K18" s="2">
        <v>0</v>
      </c>
      <c r="M18" s="2">
        <v>0</v>
      </c>
      <c r="O18" s="2">
        <v>0</v>
      </c>
      <c r="Q18" s="2">
        <v>0</v>
      </c>
      <c r="S18" s="2"/>
      <c r="T18" s="2"/>
    </row>
    <row r="19" spans="1:20" x14ac:dyDescent="0.5">
      <c r="A19" s="1" t="s">
        <v>22</v>
      </c>
      <c r="C19" s="2">
        <v>0</v>
      </c>
      <c r="E19" s="2">
        <v>0</v>
      </c>
      <c r="G19" s="2">
        <v>5241181337</v>
      </c>
      <c r="I19" s="2">
        <v>-5241181337</v>
      </c>
      <c r="K19" s="2">
        <v>0</v>
      </c>
      <c r="M19" s="2">
        <v>0</v>
      </c>
      <c r="O19" s="2">
        <v>0</v>
      </c>
      <c r="Q19" s="2">
        <v>0</v>
      </c>
      <c r="S19" s="2"/>
      <c r="T19" s="2"/>
    </row>
    <row r="20" spans="1:20" x14ac:dyDescent="0.5">
      <c r="A20" s="1" t="s">
        <v>163</v>
      </c>
      <c r="C20" s="2">
        <v>5979</v>
      </c>
      <c r="E20" s="2">
        <v>5977976085</v>
      </c>
      <c r="G20" s="2">
        <v>6217032957</v>
      </c>
      <c r="I20" s="2">
        <v>-239056872</v>
      </c>
      <c r="K20" s="2">
        <v>5979</v>
      </c>
      <c r="M20" s="2">
        <v>5977976085</v>
      </c>
      <c r="O20" s="2">
        <v>6178373540</v>
      </c>
      <c r="Q20" s="2">
        <v>-200397455</v>
      </c>
      <c r="S20" s="2"/>
      <c r="T20" s="2"/>
    </row>
    <row r="21" spans="1:20" x14ac:dyDescent="0.5">
      <c r="A21" s="1" t="s">
        <v>164</v>
      </c>
      <c r="C21" s="2">
        <v>1500</v>
      </c>
      <c r="E21" s="2">
        <v>1532722143</v>
      </c>
      <c r="G21" s="2">
        <v>1548049364</v>
      </c>
      <c r="I21" s="2">
        <v>-15327221</v>
      </c>
      <c r="K21" s="2">
        <v>1500</v>
      </c>
      <c r="M21" s="2">
        <v>1532722143</v>
      </c>
      <c r="O21" s="2">
        <v>1548610632</v>
      </c>
      <c r="Q21" s="2">
        <v>-15888489</v>
      </c>
      <c r="S21" s="2"/>
      <c r="T21" s="2"/>
    </row>
    <row r="22" spans="1:20" x14ac:dyDescent="0.5">
      <c r="A22" s="1" t="s">
        <v>51</v>
      </c>
      <c r="C22" s="2">
        <v>28950</v>
      </c>
      <c r="E22" s="2">
        <v>28564650318</v>
      </c>
      <c r="G22" s="2">
        <v>28356888347</v>
      </c>
      <c r="I22" s="2">
        <v>207761971</v>
      </c>
      <c r="K22" s="2">
        <v>28950</v>
      </c>
      <c r="M22" s="2">
        <v>28564650318</v>
      </c>
      <c r="O22" s="2">
        <v>26966405928</v>
      </c>
      <c r="Q22" s="2">
        <v>1598244390</v>
      </c>
      <c r="S22" s="2"/>
      <c r="T22" s="2"/>
    </row>
    <row r="23" spans="1:20" x14ac:dyDescent="0.5">
      <c r="A23" s="1" t="s">
        <v>54</v>
      </c>
      <c r="C23" s="2">
        <v>1610</v>
      </c>
      <c r="E23" s="2">
        <v>1567174868</v>
      </c>
      <c r="G23" s="2">
        <v>1453042182</v>
      </c>
      <c r="I23" s="2">
        <v>114132686</v>
      </c>
      <c r="K23" s="2">
        <v>1610</v>
      </c>
      <c r="M23" s="2">
        <v>1567174868</v>
      </c>
      <c r="O23" s="2">
        <v>1560436620</v>
      </c>
      <c r="Q23" s="2">
        <v>6738248</v>
      </c>
      <c r="S23" s="2"/>
      <c r="T23" s="2"/>
    </row>
    <row r="24" spans="1:20" x14ac:dyDescent="0.5">
      <c r="A24" s="1" t="s">
        <v>57</v>
      </c>
      <c r="C24" s="2">
        <v>122395</v>
      </c>
      <c r="E24" s="2">
        <v>112576749620</v>
      </c>
      <c r="G24" s="2">
        <v>112681556260</v>
      </c>
      <c r="I24" s="2">
        <v>-104806640</v>
      </c>
      <c r="K24" s="2">
        <v>122395</v>
      </c>
      <c r="M24" s="2">
        <v>112576749620</v>
      </c>
      <c r="O24" s="2">
        <v>113360913301</v>
      </c>
      <c r="Q24" s="2">
        <v>-784163681</v>
      </c>
      <c r="S24" s="2"/>
      <c r="T24" s="2"/>
    </row>
    <row r="25" spans="1:20" x14ac:dyDescent="0.5">
      <c r="A25" s="1" t="s">
        <v>60</v>
      </c>
      <c r="C25" s="2">
        <v>17743</v>
      </c>
      <c r="E25" s="2">
        <v>16645647418</v>
      </c>
      <c r="G25" s="2">
        <v>16470165474</v>
      </c>
      <c r="I25" s="2">
        <v>175481944</v>
      </c>
      <c r="K25" s="2">
        <v>17743</v>
      </c>
      <c r="M25" s="2">
        <v>16645647418</v>
      </c>
      <c r="O25" s="2">
        <v>16349287038</v>
      </c>
      <c r="Q25" s="2">
        <v>296360380</v>
      </c>
      <c r="S25" s="2"/>
      <c r="T25" s="2"/>
    </row>
    <row r="26" spans="1:20" x14ac:dyDescent="0.5">
      <c r="A26" s="1" t="s">
        <v>85</v>
      </c>
      <c r="C26" s="2">
        <v>54330</v>
      </c>
      <c r="E26" s="2">
        <v>53967614896</v>
      </c>
      <c r="G26" s="2">
        <v>53634123244</v>
      </c>
      <c r="I26" s="2">
        <v>333491652</v>
      </c>
      <c r="K26" s="2">
        <v>54330</v>
      </c>
      <c r="M26" s="2">
        <v>53967614896</v>
      </c>
      <c r="O26" s="2">
        <v>53634123244</v>
      </c>
      <c r="Q26" s="2">
        <v>333491652</v>
      </c>
      <c r="S26" s="2"/>
      <c r="T26" s="2"/>
    </row>
    <row r="27" spans="1:20" x14ac:dyDescent="0.5">
      <c r="A27" s="1" t="s">
        <v>42</v>
      </c>
      <c r="C27" s="2">
        <v>25000</v>
      </c>
      <c r="E27" s="2">
        <v>20557648250</v>
      </c>
      <c r="G27" s="2">
        <v>19672583697</v>
      </c>
      <c r="I27" s="2">
        <v>885064553</v>
      </c>
      <c r="K27" s="2">
        <v>25000</v>
      </c>
      <c r="M27" s="2">
        <v>20557648250</v>
      </c>
      <c r="O27" s="2">
        <v>19641779973</v>
      </c>
      <c r="Q27" s="2">
        <v>915868277</v>
      </c>
      <c r="S27" s="2"/>
      <c r="T27" s="2"/>
    </row>
    <row r="28" spans="1:20" x14ac:dyDescent="0.5">
      <c r="A28" s="1" t="s">
        <v>45</v>
      </c>
      <c r="C28" s="2">
        <v>15064</v>
      </c>
      <c r="E28" s="2">
        <v>12585483083</v>
      </c>
      <c r="G28" s="2">
        <v>12888246149</v>
      </c>
      <c r="I28" s="2">
        <v>-302763066</v>
      </c>
      <c r="K28" s="2">
        <v>15064</v>
      </c>
      <c r="M28" s="2">
        <v>12585483083</v>
      </c>
      <c r="O28" s="2">
        <v>12787400076</v>
      </c>
      <c r="Q28" s="2">
        <v>-201916993</v>
      </c>
      <c r="S28" s="2"/>
      <c r="T28" s="2"/>
    </row>
    <row r="29" spans="1:20" x14ac:dyDescent="0.5">
      <c r="A29" s="1" t="s">
        <v>48</v>
      </c>
      <c r="C29" s="2">
        <v>25000</v>
      </c>
      <c r="E29" s="2">
        <v>21185059511</v>
      </c>
      <c r="G29" s="2">
        <v>19765766805</v>
      </c>
      <c r="I29" s="2">
        <v>1419292706</v>
      </c>
      <c r="K29" s="2">
        <v>25000</v>
      </c>
      <c r="M29" s="2">
        <v>21185059511</v>
      </c>
      <c r="O29" s="2">
        <v>19764368785</v>
      </c>
      <c r="Q29" s="2">
        <v>1420690726</v>
      </c>
      <c r="S29" s="2"/>
      <c r="T29" s="2"/>
    </row>
    <row r="30" spans="1:20" x14ac:dyDescent="0.5">
      <c r="A30" s="1" t="s">
        <v>99</v>
      </c>
      <c r="C30" s="2">
        <v>2973</v>
      </c>
      <c r="E30" s="2">
        <v>2342284518</v>
      </c>
      <c r="G30" s="2">
        <v>2473111166</v>
      </c>
      <c r="I30" s="2">
        <v>-130826648</v>
      </c>
      <c r="K30" s="2">
        <v>2973</v>
      </c>
      <c r="M30" s="2">
        <v>2342284518</v>
      </c>
      <c r="O30" s="2">
        <v>2473111166</v>
      </c>
      <c r="Q30" s="2">
        <v>-130826648</v>
      </c>
      <c r="S30" s="2"/>
      <c r="T30" s="2"/>
    </row>
    <row r="31" spans="1:20" x14ac:dyDescent="0.5">
      <c r="A31" s="1" t="s">
        <v>96</v>
      </c>
      <c r="C31" s="2">
        <v>13500</v>
      </c>
      <c r="E31" s="2">
        <v>10698511543</v>
      </c>
      <c r="G31" s="2">
        <v>11043613280</v>
      </c>
      <c r="I31" s="2">
        <v>-345101737</v>
      </c>
      <c r="K31" s="2">
        <v>13500</v>
      </c>
      <c r="M31" s="2">
        <v>10698511543</v>
      </c>
      <c r="O31" s="2">
        <v>11043613280</v>
      </c>
      <c r="Q31" s="2">
        <v>-345101737</v>
      </c>
      <c r="S31" s="2"/>
      <c r="T31" s="2"/>
    </row>
    <row r="32" spans="1:20" x14ac:dyDescent="0.5">
      <c r="A32" s="1" t="s">
        <v>91</v>
      </c>
      <c r="C32" s="2">
        <v>13803</v>
      </c>
      <c r="E32" s="2">
        <v>13639363589</v>
      </c>
      <c r="G32" s="2">
        <v>13562374499</v>
      </c>
      <c r="I32" s="2">
        <v>76989090</v>
      </c>
      <c r="K32" s="2">
        <v>13803</v>
      </c>
      <c r="M32" s="2">
        <v>13639363589</v>
      </c>
      <c r="O32" s="2">
        <v>13562374499</v>
      </c>
      <c r="Q32" s="2">
        <v>76989090</v>
      </c>
      <c r="S32" s="2"/>
      <c r="T32" s="2"/>
    </row>
    <row r="33" spans="1:20" x14ac:dyDescent="0.5">
      <c r="A33" s="1" t="s">
        <v>66</v>
      </c>
      <c r="C33" s="2">
        <v>5784</v>
      </c>
      <c r="E33" s="2">
        <v>4941052199</v>
      </c>
      <c r="G33" s="2">
        <v>4952219078</v>
      </c>
      <c r="I33" s="2">
        <v>-11166879</v>
      </c>
      <c r="K33" s="2">
        <v>5784</v>
      </c>
      <c r="M33" s="2">
        <v>4941052199</v>
      </c>
      <c r="O33" s="2">
        <v>4957206143</v>
      </c>
      <c r="Q33" s="2">
        <v>-16153944</v>
      </c>
      <c r="S33" s="2"/>
      <c r="T33" s="2"/>
    </row>
    <row r="34" spans="1:20" x14ac:dyDescent="0.5">
      <c r="A34" s="1" t="s">
        <v>72</v>
      </c>
      <c r="C34" s="2">
        <v>26644</v>
      </c>
      <c r="E34" s="2">
        <v>22241443267</v>
      </c>
      <c r="G34" s="2">
        <v>22709122658</v>
      </c>
      <c r="I34" s="2">
        <v>-467679391</v>
      </c>
      <c r="K34" s="2">
        <v>26644</v>
      </c>
      <c r="M34" s="2">
        <v>22241443267</v>
      </c>
      <c r="O34" s="2">
        <v>22665365457</v>
      </c>
      <c r="Q34" s="2">
        <v>-423922190</v>
      </c>
      <c r="S34" s="2"/>
      <c r="T34" s="2"/>
    </row>
    <row r="35" spans="1:20" x14ac:dyDescent="0.5">
      <c r="A35" s="1" t="s">
        <v>63</v>
      </c>
      <c r="C35" s="2">
        <v>13526</v>
      </c>
      <c r="E35" s="2">
        <v>11455405677</v>
      </c>
      <c r="G35" s="2">
        <v>11695137619</v>
      </c>
      <c r="I35" s="2">
        <v>-239731942</v>
      </c>
      <c r="K35" s="2">
        <v>13526</v>
      </c>
      <c r="M35" s="2">
        <v>11455405677</v>
      </c>
      <c r="O35" s="2">
        <v>11718813362</v>
      </c>
      <c r="Q35" s="2">
        <v>-263407685</v>
      </c>
      <c r="S35" s="2"/>
      <c r="T35" s="2"/>
    </row>
    <row r="36" spans="1:20" x14ac:dyDescent="0.5">
      <c r="A36" s="1" t="s">
        <v>102</v>
      </c>
      <c r="C36" s="2">
        <v>27810</v>
      </c>
      <c r="E36" s="2">
        <v>21454584751</v>
      </c>
      <c r="G36" s="2">
        <v>22043831935</v>
      </c>
      <c r="I36" s="2">
        <v>-589247184</v>
      </c>
      <c r="K36" s="2">
        <v>27810</v>
      </c>
      <c r="M36" s="2">
        <v>21454584751</v>
      </c>
      <c r="O36" s="2">
        <v>22043831935</v>
      </c>
      <c r="Q36" s="2">
        <v>-589247184</v>
      </c>
      <c r="S36" s="2"/>
      <c r="T36" s="2"/>
    </row>
    <row r="37" spans="1:20" x14ac:dyDescent="0.5">
      <c r="A37" s="1" t="s">
        <v>165</v>
      </c>
      <c r="C37" s="2">
        <v>0</v>
      </c>
      <c r="E37" s="2">
        <v>0</v>
      </c>
      <c r="G37" s="2">
        <v>0</v>
      </c>
      <c r="I37" s="2">
        <v>0</v>
      </c>
      <c r="K37" s="2">
        <v>250</v>
      </c>
      <c r="M37" s="2">
        <v>249958186</v>
      </c>
      <c r="O37" s="2">
        <v>255046217</v>
      </c>
      <c r="Q37" s="2">
        <v>-5088031</v>
      </c>
      <c r="S37" s="2"/>
      <c r="T37" s="2"/>
    </row>
    <row r="38" spans="1:20" x14ac:dyDescent="0.5">
      <c r="A38" s="1" t="s">
        <v>110</v>
      </c>
      <c r="C38" s="2">
        <v>0</v>
      </c>
      <c r="E38" s="2">
        <v>0</v>
      </c>
      <c r="G38" s="2">
        <v>0</v>
      </c>
      <c r="I38" s="2">
        <v>0</v>
      </c>
      <c r="K38" s="2">
        <v>50000</v>
      </c>
      <c r="M38" s="2">
        <v>44991893740</v>
      </c>
      <c r="O38" s="2">
        <v>44697570750</v>
      </c>
      <c r="Q38" s="2">
        <v>294322990</v>
      </c>
      <c r="S38" s="2"/>
      <c r="T38" s="2"/>
    </row>
    <row r="39" spans="1:20" x14ac:dyDescent="0.5">
      <c r="A39" s="1" t="s">
        <v>113</v>
      </c>
      <c r="C39" s="2">
        <v>0</v>
      </c>
      <c r="E39" s="2">
        <v>0</v>
      </c>
      <c r="G39" s="2">
        <v>0</v>
      </c>
      <c r="I39" s="2">
        <v>0</v>
      </c>
      <c r="K39" s="2">
        <v>8000</v>
      </c>
      <c r="M39" s="2">
        <v>7198702998</v>
      </c>
      <c r="O39" s="2">
        <v>7148733408</v>
      </c>
      <c r="Q39" s="2">
        <v>49969590</v>
      </c>
      <c r="S39" s="2"/>
      <c r="T39" s="2"/>
    </row>
    <row r="40" spans="1:20" x14ac:dyDescent="0.5">
      <c r="A40" s="1" t="s">
        <v>117</v>
      </c>
      <c r="C40" s="2">
        <v>0</v>
      </c>
      <c r="E40" s="2">
        <v>0</v>
      </c>
      <c r="G40" s="2">
        <v>0</v>
      </c>
      <c r="I40" s="2">
        <v>0</v>
      </c>
      <c r="K40" s="2">
        <v>500000</v>
      </c>
      <c r="M40" s="2">
        <v>415863611056</v>
      </c>
      <c r="O40" s="2">
        <v>458537319249</v>
      </c>
      <c r="Q40" s="2">
        <v>-42673708193</v>
      </c>
      <c r="S40" s="2"/>
      <c r="T40" s="2"/>
    </row>
    <row r="41" spans="1:20" x14ac:dyDescent="0.5">
      <c r="A41" s="1" t="s">
        <v>116</v>
      </c>
      <c r="C41" s="2">
        <v>0</v>
      </c>
      <c r="E41" s="2">
        <v>0</v>
      </c>
      <c r="G41" s="2">
        <v>0</v>
      </c>
      <c r="I41" s="2">
        <v>0</v>
      </c>
      <c r="K41" s="2">
        <v>118000</v>
      </c>
      <c r="M41" s="2">
        <v>88146540543</v>
      </c>
      <c r="O41" s="2">
        <v>86881253391</v>
      </c>
      <c r="Q41" s="2">
        <v>1265287152</v>
      </c>
      <c r="S41" s="2"/>
      <c r="T41" s="2"/>
    </row>
    <row r="42" spans="1:20" x14ac:dyDescent="0.5">
      <c r="A42" s="1" t="s">
        <v>69</v>
      </c>
      <c r="C42" s="2">
        <v>0</v>
      </c>
      <c r="E42" s="2">
        <v>0</v>
      </c>
      <c r="G42" s="2">
        <v>58300152</v>
      </c>
      <c r="I42" s="2">
        <v>-58300152</v>
      </c>
      <c r="K42" s="2">
        <v>0</v>
      </c>
      <c r="M42" s="2">
        <v>0</v>
      </c>
      <c r="O42" s="2">
        <v>0</v>
      </c>
      <c r="Q42" s="2">
        <v>0</v>
      </c>
      <c r="S42" s="2"/>
      <c r="T42" s="2"/>
    </row>
    <row r="43" spans="1:20" ht="22.5" thickBot="1" x14ac:dyDescent="0.55000000000000004">
      <c r="E43" s="4">
        <f>SUM(E8:E42)</f>
        <v>380683636100</v>
      </c>
      <c r="G43" s="4">
        <f>SUM(G8:G42)</f>
        <v>381307529948</v>
      </c>
      <c r="I43" s="4">
        <f>SUM(I8:I42)</f>
        <v>-623893848</v>
      </c>
      <c r="M43" s="4">
        <f>SUM(M8:M42)</f>
        <v>940907778524</v>
      </c>
      <c r="O43" s="4">
        <f>SUM(O8:O42)</f>
        <v>970038663273</v>
      </c>
      <c r="Q43" s="4">
        <f>SUM(Q8:Q42)</f>
        <v>-29130884749</v>
      </c>
    </row>
    <row r="44" spans="1:20" ht="22.5" thickTop="1" x14ac:dyDescent="0.5"/>
    <row r="45" spans="1:20" x14ac:dyDescent="0.5">
      <c r="I45" s="2"/>
    </row>
    <row r="46" spans="1:20" x14ac:dyDescent="0.5">
      <c r="Q46" s="2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تعدیل قیمت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Abbas Akrami</dc:creator>
  <cp:lastModifiedBy>Yasin Gadari</cp:lastModifiedBy>
  <dcterms:created xsi:type="dcterms:W3CDTF">2020-07-25T04:46:03Z</dcterms:created>
  <dcterms:modified xsi:type="dcterms:W3CDTF">2020-07-28T13:30:37Z</dcterms:modified>
</cp:coreProperties>
</file>