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266B1797-DB4D-4153-BC45-A45A9FA5925D}" xr6:coauthVersionLast="45" xr6:coauthVersionMax="45" xr10:uidLastSave="{00000000-0000-0000-0000-000000000000}"/>
  <bookViews>
    <workbookView xWindow="28680" yWindow="-120" windowWidth="29040" windowHeight="15840" tabRatio="735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S49" i="11" l="1"/>
  <c r="S8" i="11"/>
  <c r="O49" i="11"/>
  <c r="Q46" i="9"/>
  <c r="Q22" i="9"/>
  <c r="I48" i="11" l="1"/>
  <c r="K48" i="11" s="1"/>
  <c r="I22" i="9"/>
  <c r="G11" i="15"/>
  <c r="Q41" i="12"/>
  <c r="O41" i="12"/>
  <c r="M41" i="12"/>
  <c r="K41" i="12"/>
  <c r="I41" i="12"/>
  <c r="G41" i="12"/>
  <c r="E41" i="12"/>
  <c r="C41" i="12"/>
  <c r="Q49" i="11"/>
  <c r="M49" i="11"/>
  <c r="I49" i="11"/>
  <c r="K10" i="11" s="1"/>
  <c r="G49" i="11"/>
  <c r="E49" i="11"/>
  <c r="C49" i="11"/>
  <c r="Q40" i="10"/>
  <c r="O40" i="10"/>
  <c r="M40" i="10"/>
  <c r="I40" i="10"/>
  <c r="G40" i="10"/>
  <c r="E40" i="10"/>
  <c r="O46" i="9"/>
  <c r="M46" i="9"/>
  <c r="I46" i="9"/>
  <c r="G46" i="9"/>
  <c r="E46" i="9"/>
  <c r="S15" i="8"/>
  <c r="Q15" i="8"/>
  <c r="O15" i="8"/>
  <c r="M15" i="8"/>
  <c r="K15" i="8"/>
  <c r="I15" i="8"/>
  <c r="S15" i="7"/>
  <c r="Q15" i="7"/>
  <c r="O15" i="7"/>
  <c r="M15" i="7"/>
  <c r="K15" i="7"/>
  <c r="I15" i="7"/>
  <c r="S10" i="6"/>
  <c r="Q10" i="6"/>
  <c r="O10" i="6"/>
  <c r="M10" i="6"/>
  <c r="K10" i="6"/>
  <c r="AK31" i="3"/>
  <c r="AI31" i="3"/>
  <c r="AG31" i="3"/>
  <c r="AA31" i="3"/>
  <c r="W31" i="3"/>
  <c r="S31" i="3"/>
  <c r="Q31" i="3"/>
  <c r="Y27" i="1"/>
  <c r="W27" i="1"/>
  <c r="U27" i="1"/>
  <c r="O27" i="1"/>
  <c r="K27" i="1"/>
  <c r="G27" i="1"/>
  <c r="E27" i="1"/>
  <c r="K8" i="11" l="1"/>
  <c r="K45" i="11"/>
  <c r="K41" i="11"/>
  <c r="K37" i="11"/>
  <c r="K33" i="11"/>
  <c r="K29" i="11"/>
  <c r="K25" i="11"/>
  <c r="K21" i="11"/>
  <c r="K17" i="11"/>
  <c r="K13" i="11"/>
  <c r="K9" i="11"/>
  <c r="K44" i="11"/>
  <c r="K40" i="11"/>
  <c r="K36" i="11"/>
  <c r="K32" i="11"/>
  <c r="K28" i="11"/>
  <c r="K24" i="11"/>
  <c r="K20" i="11"/>
  <c r="K16" i="11"/>
  <c r="K12" i="11"/>
  <c r="K47" i="11"/>
  <c r="K43" i="11"/>
  <c r="K39" i="11"/>
  <c r="K35" i="11"/>
  <c r="K31" i="11"/>
  <c r="K27" i="11"/>
  <c r="K23" i="11"/>
  <c r="K19" i="11"/>
  <c r="K15" i="11"/>
  <c r="K11" i="11"/>
  <c r="C7" i="15"/>
  <c r="K46" i="11"/>
  <c r="K42" i="11"/>
  <c r="K38" i="11"/>
  <c r="K34" i="11"/>
  <c r="K30" i="11"/>
  <c r="K26" i="11"/>
  <c r="K22" i="11"/>
  <c r="K18" i="11"/>
  <c r="K14" i="11"/>
  <c r="U49" i="11"/>
  <c r="C11" i="15" l="1"/>
  <c r="E7" i="15" s="1"/>
  <c r="K49" i="11"/>
  <c r="E8" i="15" l="1"/>
  <c r="E11" i="15" s="1"/>
  <c r="E9" i="15"/>
  <c r="E10" i="15"/>
</calcChain>
</file>

<file path=xl/sharedStrings.xml><?xml version="1.0" encoding="utf-8"?>
<sst xmlns="http://schemas.openxmlformats.org/spreadsheetml/2006/main" count="717" uniqueCount="203">
  <si>
    <t>صندوق سرمایه‌گذاری ثابت نامی مفید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</si>
  <si>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</si>
  <si>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</si>
  <si>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</si>
  <si>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</si>
  <si>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</si>
  <si>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</si>
  <si>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</si>
  <si>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</si>
  <si>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</si>
  <si>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</si>
  <si>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</si>
  <si>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</si>
  <si>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</si>
  <si>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</si>
  <si>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پليمر آريا ساسول</t>
  </si>
  <si>
    <t>رايان هم افزا</t>
  </si>
  <si>
    <t>سرمايه گذاري سيمان تامين</t>
  </si>
  <si>
    <t>سرمايه گذاري صبا تامين</t>
  </si>
  <si>
    <t>سرمایه گذاری پویا</t>
  </si>
  <si>
    <t>سرمایه گذاری دارویی تامین</t>
  </si>
  <si>
    <t>سکه تمام بهارتحویل1روزه سامان</t>
  </si>
  <si>
    <t>سکه تمام بهارتحویل1روزه صادرات</t>
  </si>
  <si>
    <t>لیزینگ پارسیان</t>
  </si>
  <si>
    <t>مجتمع صنایع لاستیک یزد</t>
  </si>
  <si>
    <t>سكه تمام بهارتحويلي1روزه سامان</t>
  </si>
  <si>
    <t>كشاورزي و دامپروري ملارد شير</t>
  </si>
  <si>
    <t>بهساز كاشانه تهران</t>
  </si>
  <si>
    <t>پتروشيمي اروميه</t>
  </si>
  <si>
    <t>تامين سرمايه امين</t>
  </si>
  <si>
    <t>توسعه مسیر برق گیلان</t>
  </si>
  <si>
    <t>صنعتي زر ماكارون</t>
  </si>
  <si>
    <t>توليد نيروي برق آبادان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</si>
  <si>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</si>
  <si>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</si>
  <si>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</si>
  <si>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</si>
  <si>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</si>
  <si>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</si>
  <si>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</si>
  <si>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</si>
  <si>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</si>
  <si>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</si>
  <si>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</si>
  <si>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</si>
  <si>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</si>
  <si>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</si>
  <si>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</si>
  <si>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اسنادخزانه-م12بودجه98-001111</t>
  </si>
  <si>
    <t>1398/09/13</t>
  </si>
  <si>
    <t>1400/11/11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</si>
  <si>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</si>
  <si>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</si>
  <si>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</si>
  <si>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</si>
  <si>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</si>
  <si>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</si>
  <si>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</si>
  <si>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</si>
  <si>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</si>
  <si>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</si>
  <si>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</si>
  <si>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</si>
  <si>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</si>
  <si>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</si>
  <si>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</si>
  <si>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</si>
  <si>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</si>
  <si>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</si>
  <si>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</si>
  <si>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</si>
  <si>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</si>
  <si>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</si>
  <si>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</si>
  <si>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</si>
  <si>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</si>
  <si>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</si>
  <si>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</si>
  <si>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</si>
  <si>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</si>
  <si>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</si>
  <si>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</si>
  <si>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</si>
  <si>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</si>
  <si>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</si>
  <si>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</si>
  <si>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</si>
  <si>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</si>
  <si>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</si>
  <si>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</si>
  <si>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اسنادخزانه-م9بودجه97-990513</t>
  </si>
  <si>
    <t>1397/07/24</t>
  </si>
  <si>
    <t>1399/05/13</t>
  </si>
  <si>
    <t>مرابحه پديده شيمي قرن990701</t>
  </si>
  <si>
    <t>1397/07/01</t>
  </si>
  <si>
    <t>1399/07/01</t>
  </si>
  <si>
    <t>مرابحه دولتي تعاون-اميد991118</t>
  </si>
  <si>
    <t>منفعت دولت5-ش.خاص كاردان0108</t>
  </si>
  <si>
    <t>1398/08/18</t>
  </si>
  <si>
    <t>1401/08/18</t>
  </si>
  <si>
    <t>سلف نفت خام سبك داخلي 993</t>
  </si>
  <si>
    <t>1398/06/12</t>
  </si>
  <si>
    <t>1399/07/12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</si>
  <si>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</si>
  <si>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</si>
  <si>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</si>
  <si>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</si>
  <si>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</si>
  <si>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اجاره دولتی آپرورش-ملت991118</t>
  </si>
  <si>
    <t>-10.00%</t>
  </si>
  <si>
    <t>-4.73%</t>
  </si>
  <si>
    <t>مرابحه پدیده شیمی قرن990701</t>
  </si>
  <si>
    <t>-4.75%</t>
  </si>
  <si>
    <t>-3.03%</t>
  </si>
  <si>
    <t>سلف نفت خام سبک داخلی 993</t>
  </si>
  <si>
    <t>منفعت دولت5-ش.خاص کاردان0108</t>
  </si>
  <si>
    <t>-9.58%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</si>
  <si>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</si>
  <si>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</si>
  <si>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</si>
  <si>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</si>
  <si>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</si>
  <si>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</si>
  <si>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</si>
  <si>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</si>
  <si>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</si>
  <si>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</si>
  <si>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</si>
  <si>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</si>
  <si>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</si>
  <si>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</si>
  <si>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</si>
  <si>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</si>
  <si>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</si>
  <si>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</si>
  <si>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</si>
  <si>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</si>
  <si>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</si>
  <si>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</si>
  <si>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</si>
  <si>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</si>
  <si>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</si>
  <si>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</si>
  <si>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</si>
  <si>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</si>
  <si>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</si>
  <si>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</si>
  <si>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</si>
  <si>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</si>
  <si>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</si>
  <si>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</si>
  <si>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</si>
  <si>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</si>
  <si>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1399/05/15</t>
  </si>
  <si>
    <t>مدیریت صنعت شوینده ت.ص.بهشهر</t>
  </si>
  <si>
    <t>1399/01/30</t>
  </si>
  <si>
    <t>تامین سرمایه نوین</t>
  </si>
  <si>
    <t>1399/02/16</t>
  </si>
  <si>
    <t>1399/04/10</t>
  </si>
  <si>
    <t>1399/04/09</t>
  </si>
  <si>
    <t>1399/05/08</t>
  </si>
  <si>
    <t>بهای فروش</t>
  </si>
  <si>
    <t>ارزش دفتری</t>
  </si>
  <si>
    <t>سود و زیان ناشی از تغییر قیمت</t>
  </si>
  <si>
    <t>اجاره دولتی آپرورش-تمدن991118</t>
  </si>
  <si>
    <t>اجاره دولتی آپرورش-سپهر991118</t>
  </si>
  <si>
    <t>مرابحه دولتی تعاون-امید991118</t>
  </si>
  <si>
    <t>سود و زیان ناشی از فروش</t>
  </si>
  <si>
    <t>سرمایه‌گذاری‌صندوق‌بازنشستگی‌</t>
  </si>
  <si>
    <t>ملی‌ صنایع‌ مس‌ ایران‌</t>
  </si>
  <si>
    <t>فولاد مبارکه اصفهان</t>
  </si>
  <si>
    <t>بانک تجارت</t>
  </si>
  <si>
    <t>پتروشیمی پردیس</t>
  </si>
  <si>
    <t>گسترش نفت و گاز پارسیان</t>
  </si>
  <si>
    <t>پتروشیمی پارس</t>
  </si>
  <si>
    <t>سکه تمام بهارتحویلی 1روزه رفاه</t>
  </si>
  <si>
    <t>صنعتی دوده فام</t>
  </si>
  <si>
    <t>سيمان ساوه</t>
  </si>
  <si>
    <t>سرمايه گذاري كشاورزي كوثر</t>
  </si>
  <si>
    <t>پتروشيمي تندگويان</t>
  </si>
  <si>
    <t>تامين سرمايه بانك ملت</t>
  </si>
  <si>
    <t>سرمايه گذاري تامين اجتماعي</t>
  </si>
  <si>
    <t>اجاره دولت مرحله یک1394-981226</t>
  </si>
  <si>
    <t>اسنادخزانه-م6بودجه97-990423</t>
  </si>
  <si>
    <t>اسنادخزانه-م15بودجه97-990224</t>
  </si>
  <si>
    <t>سلف نفت خام سبک داخلی 983</t>
  </si>
  <si>
    <t>اسنادخزانه-م2بودجه98-990430</t>
  </si>
  <si>
    <t>اسنادخزانه-م1بودجه98-990423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</si>
  <si>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</si>
  <si>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</si>
  <si>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</si>
  <si>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</si>
  <si>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</si>
  <si>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</si>
  <si>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</si>
  <si>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</si>
  <si>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</si>
  <si>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</si>
  <si>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</si>
  <si>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1399/05/01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</si>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</sst>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9" fontId="2" fillId="0" borderId="4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476250</xdr:colOff>
      <xdr:row>39</xdr:row>
      <xdr:rowOff>115353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C2F658-4FFF-4E98-8EEC-F1E37304D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36000" y="0"/>
          <a:ext cx="7111999" cy="754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57B9-D20B-4C24-9DD1-7CC185F2853D}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5"/>
  <sheetViews>
    <sheetView rightToLeft="1" workbookViewId="0">
      <selection activeCell="G16" sqref="G16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133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16" t="s">
        <v>3</v>
      </c>
      <c r="B6" s="3"/>
      <c r="C6" s="17" t="s">
        <v>135</v>
      </c>
      <c r="D6" s="17" t="s">
        <v>135</v>
      </c>
      <c r="E6" s="17" t="s">
        <v>135</v>
      </c>
      <c r="F6" s="17" t="s">
        <v>135</v>
      </c>
      <c r="G6" s="17" t="s">
        <v>135</v>
      </c>
      <c r="H6" s="17" t="s">
        <v>135</v>
      </c>
      <c r="I6" s="17" t="s">
        <v>135</v>
      </c>
      <c r="J6" s="3"/>
      <c r="K6" s="17" t="s">
        <v>136</v>
      </c>
      <c r="L6" s="17" t="s">
        <v>136</v>
      </c>
      <c r="M6" s="17" t="s">
        <v>136</v>
      </c>
      <c r="N6" s="17" t="s">
        <v>136</v>
      </c>
      <c r="O6" s="17" t="s">
        <v>136</v>
      </c>
      <c r="P6" s="17" t="s">
        <v>136</v>
      </c>
      <c r="Q6" s="17" t="s">
        <v>136</v>
      </c>
    </row>
    <row r="7" spans="1:17" ht="22.5" x14ac:dyDescent="0.5">
      <c r="A7" s="17" t="s">
        <v>3</v>
      </c>
      <c r="B7" s="3"/>
      <c r="C7" s="20" t="s">
        <v>7</v>
      </c>
      <c r="D7" s="3"/>
      <c r="E7" s="20" t="s">
        <v>161</v>
      </c>
      <c r="F7" s="3"/>
      <c r="G7" s="20" t="s">
        <v>162</v>
      </c>
      <c r="H7" s="3"/>
      <c r="I7" s="20" t="s">
        <v>167</v>
      </c>
      <c r="J7" s="3"/>
      <c r="K7" s="20" t="s">
        <v>7</v>
      </c>
      <c r="L7" s="3"/>
      <c r="M7" s="20" t="s">
        <v>161</v>
      </c>
      <c r="N7" s="3"/>
      <c r="O7" s="20" t="s">
        <v>162</v>
      </c>
      <c r="P7" s="3"/>
      <c r="Q7" s="20" t="s">
        <v>167</v>
      </c>
    </row>
    <row r="8" spans="1:17" x14ac:dyDescent="0.5">
      <c r="A8" s="3" t="s">
        <v>21</v>
      </c>
      <c r="B8" s="3"/>
      <c r="C8" s="5">
        <v>600</v>
      </c>
      <c r="D8" s="3"/>
      <c r="E8" s="5">
        <v>3773435901</v>
      </c>
      <c r="F8" s="3"/>
      <c r="G8" s="5">
        <v>3177638181</v>
      </c>
      <c r="H8" s="3"/>
      <c r="I8" s="5">
        <v>595797720</v>
      </c>
      <c r="J8" s="3"/>
      <c r="K8" s="5">
        <v>770</v>
      </c>
      <c r="L8" s="3"/>
      <c r="M8" s="5">
        <v>4758203401</v>
      </c>
      <c r="N8" s="3"/>
      <c r="O8" s="5">
        <v>4077968998</v>
      </c>
      <c r="P8" s="3"/>
      <c r="Q8" s="5">
        <v>680234403</v>
      </c>
    </row>
    <row r="9" spans="1:17" x14ac:dyDescent="0.5">
      <c r="A9" s="3" t="s">
        <v>24</v>
      </c>
      <c r="B9" s="3"/>
      <c r="C9" s="5">
        <v>4128</v>
      </c>
      <c r="D9" s="3"/>
      <c r="E9" s="5">
        <v>483097806</v>
      </c>
      <c r="F9" s="3"/>
      <c r="G9" s="5">
        <v>166791234</v>
      </c>
      <c r="H9" s="3"/>
      <c r="I9" s="5">
        <v>316306572</v>
      </c>
      <c r="J9" s="3"/>
      <c r="K9" s="5">
        <v>4128</v>
      </c>
      <c r="L9" s="3"/>
      <c r="M9" s="5">
        <v>483097806</v>
      </c>
      <c r="N9" s="3"/>
      <c r="O9" s="5">
        <v>166791234</v>
      </c>
      <c r="P9" s="3"/>
      <c r="Q9" s="5">
        <v>316306572</v>
      </c>
    </row>
    <row r="10" spans="1:17" x14ac:dyDescent="0.5">
      <c r="A10" s="3" t="s">
        <v>31</v>
      </c>
      <c r="B10" s="3"/>
      <c r="C10" s="5">
        <v>2835</v>
      </c>
      <c r="D10" s="3"/>
      <c r="E10" s="5">
        <v>211021724</v>
      </c>
      <c r="F10" s="3"/>
      <c r="G10" s="5">
        <v>112816108</v>
      </c>
      <c r="H10" s="3"/>
      <c r="I10" s="5">
        <v>98205616</v>
      </c>
      <c r="J10" s="3"/>
      <c r="K10" s="5">
        <v>2835</v>
      </c>
      <c r="L10" s="3"/>
      <c r="M10" s="5">
        <v>211021724</v>
      </c>
      <c r="N10" s="3"/>
      <c r="O10" s="5">
        <v>112816108</v>
      </c>
      <c r="P10" s="3"/>
      <c r="Q10" s="5">
        <v>98205616</v>
      </c>
    </row>
    <row r="11" spans="1:17" x14ac:dyDescent="0.5">
      <c r="A11" s="3" t="s">
        <v>168</v>
      </c>
      <c r="B11" s="3"/>
      <c r="C11" s="5">
        <v>0</v>
      </c>
      <c r="D11" s="3"/>
      <c r="E11" s="5">
        <v>0</v>
      </c>
      <c r="F11" s="3"/>
      <c r="G11" s="5">
        <v>0</v>
      </c>
      <c r="H11" s="3"/>
      <c r="I11" s="5">
        <v>0</v>
      </c>
      <c r="J11" s="3"/>
      <c r="K11" s="5">
        <v>1997564</v>
      </c>
      <c r="L11" s="3"/>
      <c r="M11" s="5">
        <v>22725474978</v>
      </c>
      <c r="N11" s="3"/>
      <c r="O11" s="5">
        <v>11593572308</v>
      </c>
      <c r="P11" s="3"/>
      <c r="Q11" s="5">
        <v>11131902670</v>
      </c>
    </row>
    <row r="12" spans="1:17" x14ac:dyDescent="0.5">
      <c r="A12" s="3" t="s">
        <v>151</v>
      </c>
      <c r="B12" s="3"/>
      <c r="C12" s="5">
        <v>0</v>
      </c>
      <c r="D12" s="3"/>
      <c r="E12" s="5">
        <v>0</v>
      </c>
      <c r="F12" s="3"/>
      <c r="G12" s="5">
        <v>0</v>
      </c>
      <c r="H12" s="3"/>
      <c r="I12" s="5">
        <v>0</v>
      </c>
      <c r="J12" s="3"/>
      <c r="K12" s="5">
        <v>1759000</v>
      </c>
      <c r="L12" s="3"/>
      <c r="M12" s="5">
        <v>18258470425</v>
      </c>
      <c r="N12" s="3"/>
      <c r="O12" s="5">
        <v>9008846907</v>
      </c>
      <c r="P12" s="3"/>
      <c r="Q12" s="5">
        <v>9249623518</v>
      </c>
    </row>
    <row r="13" spans="1:17" x14ac:dyDescent="0.5">
      <c r="A13" s="3" t="s">
        <v>169</v>
      </c>
      <c r="B13" s="3"/>
      <c r="C13" s="5">
        <v>0</v>
      </c>
      <c r="D13" s="3"/>
      <c r="E13" s="5">
        <v>0</v>
      </c>
      <c r="F13" s="3"/>
      <c r="G13" s="5">
        <v>0</v>
      </c>
      <c r="H13" s="3"/>
      <c r="I13" s="5">
        <v>0</v>
      </c>
      <c r="J13" s="3"/>
      <c r="K13" s="5">
        <v>1142723</v>
      </c>
      <c r="L13" s="3"/>
      <c r="M13" s="5">
        <v>22908851753</v>
      </c>
      <c r="N13" s="3"/>
      <c r="O13" s="5">
        <v>7712859168</v>
      </c>
      <c r="P13" s="3"/>
      <c r="Q13" s="5">
        <v>15195992585</v>
      </c>
    </row>
    <row r="14" spans="1:17" x14ac:dyDescent="0.5">
      <c r="A14" s="3" t="s">
        <v>170</v>
      </c>
      <c r="B14" s="3"/>
      <c r="C14" s="5">
        <v>0</v>
      </c>
      <c r="D14" s="3"/>
      <c r="E14" s="5">
        <v>0</v>
      </c>
      <c r="F14" s="3"/>
      <c r="G14" s="5">
        <v>0</v>
      </c>
      <c r="H14" s="3"/>
      <c r="I14" s="5">
        <v>0</v>
      </c>
      <c r="J14" s="3"/>
      <c r="K14" s="5">
        <v>4483253</v>
      </c>
      <c r="L14" s="3"/>
      <c r="M14" s="5">
        <v>47663763163</v>
      </c>
      <c r="N14" s="3"/>
      <c r="O14" s="5">
        <v>18987918068</v>
      </c>
      <c r="P14" s="3"/>
      <c r="Q14" s="5">
        <v>28675845095</v>
      </c>
    </row>
    <row r="15" spans="1:17" x14ac:dyDescent="0.5">
      <c r="A15" s="3" t="s">
        <v>171</v>
      </c>
      <c r="B15" s="3"/>
      <c r="C15" s="5">
        <v>0</v>
      </c>
      <c r="D15" s="3"/>
      <c r="E15" s="5">
        <v>0</v>
      </c>
      <c r="F15" s="3"/>
      <c r="G15" s="5">
        <v>0</v>
      </c>
      <c r="H15" s="3"/>
      <c r="I15" s="5">
        <v>0</v>
      </c>
      <c r="J15" s="3"/>
      <c r="K15" s="5">
        <v>12400000</v>
      </c>
      <c r="L15" s="3"/>
      <c r="M15" s="5">
        <v>24718915175</v>
      </c>
      <c r="N15" s="3"/>
      <c r="O15" s="5">
        <v>7821786700</v>
      </c>
      <c r="P15" s="3"/>
      <c r="Q15" s="5">
        <v>16897128475</v>
      </c>
    </row>
    <row r="16" spans="1:17" x14ac:dyDescent="0.5">
      <c r="A16" s="3" t="s">
        <v>172</v>
      </c>
      <c r="B16" s="3"/>
      <c r="C16" s="5">
        <v>0</v>
      </c>
      <c r="D16" s="3"/>
      <c r="E16" s="5">
        <v>0</v>
      </c>
      <c r="F16" s="3"/>
      <c r="G16" s="5">
        <v>0</v>
      </c>
      <c r="H16" s="3"/>
      <c r="I16" s="5">
        <v>0</v>
      </c>
      <c r="J16" s="3"/>
      <c r="K16" s="5">
        <v>195000</v>
      </c>
      <c r="L16" s="3"/>
      <c r="M16" s="5">
        <v>11258594153</v>
      </c>
      <c r="N16" s="3"/>
      <c r="O16" s="5">
        <v>5481108018</v>
      </c>
      <c r="P16" s="3"/>
      <c r="Q16" s="5">
        <v>5777486135</v>
      </c>
    </row>
    <row r="17" spans="1:17" x14ac:dyDescent="0.5">
      <c r="A17" s="3" t="s">
        <v>173</v>
      </c>
      <c r="B17" s="3"/>
      <c r="C17" s="5">
        <v>0</v>
      </c>
      <c r="D17" s="3"/>
      <c r="E17" s="5">
        <v>0</v>
      </c>
      <c r="F17" s="3"/>
      <c r="G17" s="5">
        <v>0</v>
      </c>
      <c r="H17" s="3"/>
      <c r="I17" s="5">
        <v>0</v>
      </c>
      <c r="J17" s="3"/>
      <c r="K17" s="5">
        <v>780572</v>
      </c>
      <c r="L17" s="3"/>
      <c r="M17" s="5">
        <v>13290884611</v>
      </c>
      <c r="N17" s="3"/>
      <c r="O17" s="5">
        <v>6335964784</v>
      </c>
      <c r="P17" s="3"/>
      <c r="Q17" s="5">
        <v>6954919827</v>
      </c>
    </row>
    <row r="18" spans="1:17" x14ac:dyDescent="0.5">
      <c r="A18" s="3" t="s">
        <v>20</v>
      </c>
      <c r="B18" s="3"/>
      <c r="C18" s="5">
        <v>0</v>
      </c>
      <c r="D18" s="3"/>
      <c r="E18" s="5">
        <v>0</v>
      </c>
      <c r="F18" s="3"/>
      <c r="G18" s="5">
        <v>0</v>
      </c>
      <c r="H18" s="3"/>
      <c r="I18" s="5">
        <v>0</v>
      </c>
      <c r="J18" s="3"/>
      <c r="K18" s="5">
        <v>89546</v>
      </c>
      <c r="L18" s="3"/>
      <c r="M18" s="5">
        <v>4212458195</v>
      </c>
      <c r="N18" s="3"/>
      <c r="O18" s="5">
        <v>1995850230</v>
      </c>
      <c r="P18" s="3"/>
      <c r="Q18" s="5">
        <v>2216607965</v>
      </c>
    </row>
    <row r="19" spans="1:17" x14ac:dyDescent="0.5">
      <c r="A19" s="3" t="s">
        <v>154</v>
      </c>
      <c r="B19" s="3"/>
      <c r="C19" s="5">
        <v>0</v>
      </c>
      <c r="D19" s="3"/>
      <c r="E19" s="5">
        <v>0</v>
      </c>
      <c r="F19" s="3"/>
      <c r="G19" s="5">
        <v>0</v>
      </c>
      <c r="H19" s="3"/>
      <c r="I19" s="5">
        <v>0</v>
      </c>
      <c r="J19" s="3"/>
      <c r="K19" s="5">
        <v>100000</v>
      </c>
      <c r="L19" s="3"/>
      <c r="M19" s="5">
        <v>4616500015</v>
      </c>
      <c r="N19" s="3"/>
      <c r="O19" s="5">
        <v>2019119750</v>
      </c>
      <c r="P19" s="3"/>
      <c r="Q19" s="5">
        <v>2597380265</v>
      </c>
    </row>
    <row r="20" spans="1:17" x14ac:dyDescent="0.5">
      <c r="A20" s="3" t="s">
        <v>174</v>
      </c>
      <c r="B20" s="3"/>
      <c r="C20" s="5">
        <v>0</v>
      </c>
      <c r="D20" s="3"/>
      <c r="E20" s="5">
        <v>0</v>
      </c>
      <c r="F20" s="3"/>
      <c r="G20" s="5">
        <v>0</v>
      </c>
      <c r="H20" s="3"/>
      <c r="I20" s="5">
        <v>0</v>
      </c>
      <c r="J20" s="3"/>
      <c r="K20" s="5">
        <v>110000</v>
      </c>
      <c r="L20" s="3"/>
      <c r="M20" s="5">
        <v>12562105622</v>
      </c>
      <c r="N20" s="3"/>
      <c r="O20" s="5">
        <v>8423908212</v>
      </c>
      <c r="P20" s="3"/>
      <c r="Q20" s="5">
        <v>4138197410</v>
      </c>
    </row>
    <row r="21" spans="1:17" x14ac:dyDescent="0.5">
      <c r="A21" s="3" t="s">
        <v>22</v>
      </c>
      <c r="B21" s="3"/>
      <c r="C21" s="5">
        <v>0</v>
      </c>
      <c r="D21" s="3"/>
      <c r="E21" s="5">
        <v>0</v>
      </c>
      <c r="F21" s="3"/>
      <c r="G21" s="5">
        <v>0</v>
      </c>
      <c r="H21" s="3"/>
      <c r="I21" s="5">
        <v>0</v>
      </c>
      <c r="J21" s="3"/>
      <c r="K21" s="5">
        <v>800</v>
      </c>
      <c r="L21" s="3"/>
      <c r="M21" s="5">
        <v>5184044987</v>
      </c>
      <c r="N21" s="3"/>
      <c r="O21" s="5">
        <v>4244074670</v>
      </c>
      <c r="P21" s="3"/>
      <c r="Q21" s="5">
        <v>939970317</v>
      </c>
    </row>
    <row r="22" spans="1:17" x14ac:dyDescent="0.5">
      <c r="A22" s="3" t="s">
        <v>156</v>
      </c>
      <c r="B22" s="3"/>
      <c r="C22" s="5">
        <v>0</v>
      </c>
      <c r="D22" s="3"/>
      <c r="E22" s="5">
        <v>0</v>
      </c>
      <c r="F22" s="3"/>
      <c r="G22" s="5">
        <v>0</v>
      </c>
      <c r="H22" s="3"/>
      <c r="I22" s="5">
        <v>0</v>
      </c>
      <c r="J22" s="3"/>
      <c r="K22" s="5">
        <v>303970</v>
      </c>
      <c r="L22" s="3"/>
      <c r="M22" s="5">
        <v>3051091512</v>
      </c>
      <c r="N22" s="3"/>
      <c r="O22" s="5">
        <v>1452355361</v>
      </c>
      <c r="P22" s="3"/>
      <c r="Q22" s="5">
        <v>1598736151</v>
      </c>
    </row>
    <row r="23" spans="1:17" x14ac:dyDescent="0.5">
      <c r="A23" s="3" t="s">
        <v>175</v>
      </c>
      <c r="B23" s="3"/>
      <c r="C23" s="5">
        <v>0</v>
      </c>
      <c r="D23" s="3"/>
      <c r="E23" s="5">
        <v>0</v>
      </c>
      <c r="F23" s="3"/>
      <c r="G23" s="5">
        <v>0</v>
      </c>
      <c r="H23" s="3"/>
      <c r="I23" s="5">
        <v>0</v>
      </c>
      <c r="J23" s="3"/>
      <c r="K23" s="5">
        <v>250</v>
      </c>
      <c r="L23" s="3"/>
      <c r="M23" s="5">
        <v>1461271128</v>
      </c>
      <c r="N23" s="3"/>
      <c r="O23" s="5">
        <v>1324456107</v>
      </c>
      <c r="P23" s="3"/>
      <c r="Q23" s="5">
        <v>136815021</v>
      </c>
    </row>
    <row r="24" spans="1:17" x14ac:dyDescent="0.5">
      <c r="A24" s="3" t="s">
        <v>176</v>
      </c>
      <c r="B24" s="3"/>
      <c r="C24" s="5">
        <v>0</v>
      </c>
      <c r="D24" s="3"/>
      <c r="E24" s="5">
        <v>0</v>
      </c>
      <c r="F24" s="3"/>
      <c r="G24" s="5">
        <v>0</v>
      </c>
      <c r="H24" s="3"/>
      <c r="I24" s="5">
        <v>0</v>
      </c>
      <c r="J24" s="3"/>
      <c r="K24" s="5">
        <v>3742</v>
      </c>
      <c r="L24" s="3"/>
      <c r="M24" s="5">
        <v>113566448</v>
      </c>
      <c r="N24" s="3"/>
      <c r="O24" s="5">
        <v>74803873</v>
      </c>
      <c r="P24" s="3"/>
      <c r="Q24" s="5">
        <v>38762575</v>
      </c>
    </row>
    <row r="25" spans="1:17" x14ac:dyDescent="0.5">
      <c r="A25" s="3" t="s">
        <v>177</v>
      </c>
      <c r="B25" s="3"/>
      <c r="C25" s="5">
        <v>0</v>
      </c>
      <c r="D25" s="3"/>
      <c r="E25" s="5">
        <v>0</v>
      </c>
      <c r="F25" s="3"/>
      <c r="G25" s="5">
        <v>0</v>
      </c>
      <c r="H25" s="3"/>
      <c r="I25" s="5">
        <v>0</v>
      </c>
      <c r="J25" s="3"/>
      <c r="K25" s="5">
        <v>3772</v>
      </c>
      <c r="L25" s="3"/>
      <c r="M25" s="5">
        <v>165068635</v>
      </c>
      <c r="N25" s="3"/>
      <c r="O25" s="5">
        <v>89044433</v>
      </c>
      <c r="P25" s="3"/>
      <c r="Q25" s="5">
        <v>76024202</v>
      </c>
    </row>
    <row r="26" spans="1:17" x14ac:dyDescent="0.5">
      <c r="A26" s="3" t="s">
        <v>178</v>
      </c>
      <c r="B26" s="3"/>
      <c r="C26" s="5">
        <v>0</v>
      </c>
      <c r="D26" s="3"/>
      <c r="E26" s="5">
        <v>0</v>
      </c>
      <c r="F26" s="3"/>
      <c r="G26" s="5">
        <v>0</v>
      </c>
      <c r="H26" s="3"/>
      <c r="I26" s="5">
        <v>0</v>
      </c>
      <c r="J26" s="3"/>
      <c r="K26" s="5">
        <v>15219</v>
      </c>
      <c r="L26" s="3"/>
      <c r="M26" s="5">
        <v>460658597</v>
      </c>
      <c r="N26" s="3"/>
      <c r="O26" s="5">
        <v>200599761</v>
      </c>
      <c r="P26" s="3"/>
      <c r="Q26" s="5">
        <v>260058836</v>
      </c>
    </row>
    <row r="27" spans="1:17" x14ac:dyDescent="0.5">
      <c r="A27" s="3" t="s">
        <v>179</v>
      </c>
      <c r="B27" s="3"/>
      <c r="C27" s="5">
        <v>0</v>
      </c>
      <c r="D27" s="3"/>
      <c r="E27" s="5">
        <v>0</v>
      </c>
      <c r="F27" s="3"/>
      <c r="G27" s="5">
        <v>0</v>
      </c>
      <c r="H27" s="3"/>
      <c r="I27" s="5">
        <v>0</v>
      </c>
      <c r="J27" s="3"/>
      <c r="K27" s="5">
        <v>159000</v>
      </c>
      <c r="L27" s="3"/>
      <c r="M27" s="5">
        <v>1728147832</v>
      </c>
      <c r="N27" s="3"/>
      <c r="O27" s="5">
        <v>699581746</v>
      </c>
      <c r="P27" s="3"/>
      <c r="Q27" s="5">
        <v>1028566086</v>
      </c>
    </row>
    <row r="28" spans="1:17" x14ac:dyDescent="0.5">
      <c r="A28" s="3" t="s">
        <v>180</v>
      </c>
      <c r="B28" s="3"/>
      <c r="C28" s="5">
        <v>0</v>
      </c>
      <c r="D28" s="3"/>
      <c r="E28" s="5">
        <v>0</v>
      </c>
      <c r="F28" s="3"/>
      <c r="G28" s="5">
        <v>0</v>
      </c>
      <c r="H28" s="3"/>
      <c r="I28" s="5">
        <v>0</v>
      </c>
      <c r="J28" s="3"/>
      <c r="K28" s="5">
        <v>100000</v>
      </c>
      <c r="L28" s="3"/>
      <c r="M28" s="5">
        <v>1333295086</v>
      </c>
      <c r="N28" s="3"/>
      <c r="O28" s="5">
        <v>376539067</v>
      </c>
      <c r="P28" s="3"/>
      <c r="Q28" s="5">
        <v>956756019</v>
      </c>
    </row>
    <row r="29" spans="1:17" x14ac:dyDescent="0.5">
      <c r="A29" s="3" t="s">
        <v>181</v>
      </c>
      <c r="B29" s="3"/>
      <c r="C29" s="5">
        <v>0</v>
      </c>
      <c r="D29" s="3"/>
      <c r="E29" s="5">
        <v>0</v>
      </c>
      <c r="F29" s="3"/>
      <c r="G29" s="5">
        <v>0</v>
      </c>
      <c r="H29" s="3"/>
      <c r="I29" s="5">
        <v>0</v>
      </c>
      <c r="J29" s="3"/>
      <c r="K29" s="5">
        <v>1079188</v>
      </c>
      <c r="L29" s="3"/>
      <c r="M29" s="5">
        <v>17222338352</v>
      </c>
      <c r="N29" s="3"/>
      <c r="O29" s="5">
        <v>9324080716</v>
      </c>
      <c r="P29" s="3"/>
      <c r="Q29" s="5">
        <v>7898257636</v>
      </c>
    </row>
    <row r="30" spans="1:17" x14ac:dyDescent="0.5">
      <c r="A30" s="3" t="s">
        <v>63</v>
      </c>
      <c r="B30" s="3"/>
      <c r="C30" s="5">
        <v>28950</v>
      </c>
      <c r="D30" s="3"/>
      <c r="E30" s="5">
        <v>28950000000</v>
      </c>
      <c r="F30" s="3"/>
      <c r="G30" s="5">
        <v>26966405928</v>
      </c>
      <c r="H30" s="3"/>
      <c r="I30" s="5">
        <v>1983594072</v>
      </c>
      <c r="J30" s="3"/>
      <c r="K30" s="5">
        <v>28950</v>
      </c>
      <c r="L30" s="3"/>
      <c r="M30" s="5">
        <v>28950000000</v>
      </c>
      <c r="N30" s="3"/>
      <c r="O30" s="5">
        <v>26966405928</v>
      </c>
      <c r="P30" s="3"/>
      <c r="Q30" s="5">
        <v>1983594072</v>
      </c>
    </row>
    <row r="31" spans="1:17" x14ac:dyDescent="0.5">
      <c r="A31" s="3" t="s">
        <v>90</v>
      </c>
      <c r="B31" s="3"/>
      <c r="C31" s="5">
        <v>54330</v>
      </c>
      <c r="D31" s="3"/>
      <c r="E31" s="5">
        <v>54330000000</v>
      </c>
      <c r="F31" s="3"/>
      <c r="G31" s="5">
        <v>53634123244</v>
      </c>
      <c r="H31" s="3"/>
      <c r="I31" s="5">
        <v>695876756</v>
      </c>
      <c r="J31" s="3"/>
      <c r="K31" s="5">
        <v>54330</v>
      </c>
      <c r="L31" s="3"/>
      <c r="M31" s="5">
        <v>54330000000</v>
      </c>
      <c r="N31" s="3"/>
      <c r="O31" s="5">
        <v>53634123244</v>
      </c>
      <c r="P31" s="3"/>
      <c r="Q31" s="5">
        <v>695876756</v>
      </c>
    </row>
    <row r="32" spans="1:17" x14ac:dyDescent="0.5">
      <c r="A32" s="3" t="s">
        <v>75</v>
      </c>
      <c r="B32" s="3"/>
      <c r="C32" s="5">
        <v>13803</v>
      </c>
      <c r="D32" s="3"/>
      <c r="E32" s="5">
        <v>13803000000</v>
      </c>
      <c r="F32" s="3"/>
      <c r="G32" s="5">
        <v>13562374499</v>
      </c>
      <c r="H32" s="3"/>
      <c r="I32" s="5">
        <v>240625501</v>
      </c>
      <c r="J32" s="3"/>
      <c r="K32" s="5">
        <v>13803</v>
      </c>
      <c r="L32" s="3"/>
      <c r="M32" s="5">
        <v>13803000000</v>
      </c>
      <c r="N32" s="3"/>
      <c r="O32" s="5">
        <v>13562374499</v>
      </c>
      <c r="P32" s="3"/>
      <c r="Q32" s="5">
        <v>240625501</v>
      </c>
    </row>
    <row r="33" spans="1:17" x14ac:dyDescent="0.5">
      <c r="A33" s="3" t="s">
        <v>182</v>
      </c>
      <c r="B33" s="3"/>
      <c r="C33" s="5">
        <v>0</v>
      </c>
      <c r="D33" s="3"/>
      <c r="E33" s="5">
        <v>0</v>
      </c>
      <c r="F33" s="3"/>
      <c r="G33" s="5">
        <v>0</v>
      </c>
      <c r="H33" s="3"/>
      <c r="I33" s="5">
        <v>0</v>
      </c>
      <c r="J33" s="3"/>
      <c r="K33" s="5">
        <v>749</v>
      </c>
      <c r="L33" s="3"/>
      <c r="M33" s="5">
        <v>749000000</v>
      </c>
      <c r="N33" s="3"/>
      <c r="O33" s="5">
        <v>743945276</v>
      </c>
      <c r="P33" s="3"/>
      <c r="Q33" s="5">
        <v>5054724</v>
      </c>
    </row>
    <row r="34" spans="1:17" x14ac:dyDescent="0.5">
      <c r="A34" s="3" t="s">
        <v>72</v>
      </c>
      <c r="B34" s="3"/>
      <c r="C34" s="5">
        <v>0</v>
      </c>
      <c r="D34" s="3"/>
      <c r="E34" s="5">
        <v>0</v>
      </c>
      <c r="F34" s="3"/>
      <c r="G34" s="5">
        <v>0</v>
      </c>
      <c r="H34" s="3"/>
      <c r="I34" s="5">
        <v>0</v>
      </c>
      <c r="J34" s="3"/>
      <c r="K34" s="5">
        <v>123000</v>
      </c>
      <c r="L34" s="3"/>
      <c r="M34" s="5">
        <v>113665689594</v>
      </c>
      <c r="N34" s="3"/>
      <c r="O34" s="5">
        <v>110348582992</v>
      </c>
      <c r="P34" s="3"/>
      <c r="Q34" s="5">
        <v>3317106602</v>
      </c>
    </row>
    <row r="35" spans="1:17" x14ac:dyDescent="0.5">
      <c r="A35" s="3" t="s">
        <v>183</v>
      </c>
      <c r="B35" s="3"/>
      <c r="C35" s="5">
        <v>0</v>
      </c>
      <c r="D35" s="3"/>
      <c r="E35" s="5">
        <v>0</v>
      </c>
      <c r="F35" s="3"/>
      <c r="G35" s="5">
        <v>0</v>
      </c>
      <c r="H35" s="3"/>
      <c r="I35" s="5">
        <v>0</v>
      </c>
      <c r="J35" s="3"/>
      <c r="K35" s="5">
        <v>30179</v>
      </c>
      <c r="L35" s="3"/>
      <c r="M35" s="5">
        <v>30179000000</v>
      </c>
      <c r="N35" s="3"/>
      <c r="O35" s="5">
        <v>29867821122</v>
      </c>
      <c r="P35" s="3"/>
      <c r="Q35" s="5">
        <v>311178878</v>
      </c>
    </row>
    <row r="36" spans="1:17" x14ac:dyDescent="0.5">
      <c r="A36" s="3" t="s">
        <v>184</v>
      </c>
      <c r="B36" s="3"/>
      <c r="C36" s="5">
        <v>0</v>
      </c>
      <c r="D36" s="3"/>
      <c r="E36" s="5">
        <v>0</v>
      </c>
      <c r="F36" s="3"/>
      <c r="G36" s="5">
        <v>0</v>
      </c>
      <c r="H36" s="3"/>
      <c r="I36" s="5">
        <v>0</v>
      </c>
      <c r="J36" s="3"/>
      <c r="K36" s="5">
        <v>25000</v>
      </c>
      <c r="L36" s="3"/>
      <c r="M36" s="5">
        <v>25000000000</v>
      </c>
      <c r="N36" s="3"/>
      <c r="O36" s="5">
        <v>24270208142</v>
      </c>
      <c r="P36" s="3"/>
      <c r="Q36" s="5">
        <v>729791858</v>
      </c>
    </row>
    <row r="37" spans="1:17" x14ac:dyDescent="0.5">
      <c r="A37" s="3" t="s">
        <v>185</v>
      </c>
      <c r="B37" s="3"/>
      <c r="C37" s="5">
        <v>0</v>
      </c>
      <c r="D37" s="3"/>
      <c r="E37" s="5">
        <v>0</v>
      </c>
      <c r="F37" s="3"/>
      <c r="G37" s="5">
        <v>0</v>
      </c>
      <c r="H37" s="3"/>
      <c r="I37" s="5">
        <v>0</v>
      </c>
      <c r="J37" s="3"/>
      <c r="K37" s="5">
        <v>413000</v>
      </c>
      <c r="L37" s="3"/>
      <c r="M37" s="5">
        <v>410342761660</v>
      </c>
      <c r="N37" s="3"/>
      <c r="O37" s="5">
        <v>398756247971</v>
      </c>
      <c r="P37" s="3"/>
      <c r="Q37" s="5">
        <v>11586513689</v>
      </c>
    </row>
    <row r="38" spans="1:17" x14ac:dyDescent="0.5">
      <c r="A38" s="3" t="s">
        <v>186</v>
      </c>
      <c r="B38" s="3"/>
      <c r="C38" s="5">
        <v>0</v>
      </c>
      <c r="D38" s="3"/>
      <c r="E38" s="5">
        <v>0</v>
      </c>
      <c r="F38" s="3"/>
      <c r="G38" s="5">
        <v>0</v>
      </c>
      <c r="H38" s="3"/>
      <c r="I38" s="5">
        <v>0</v>
      </c>
      <c r="J38" s="3"/>
      <c r="K38" s="5">
        <v>18435</v>
      </c>
      <c r="L38" s="3"/>
      <c r="M38" s="5">
        <v>18435000000</v>
      </c>
      <c r="N38" s="3"/>
      <c r="O38" s="5">
        <v>18285689366</v>
      </c>
      <c r="P38" s="3"/>
      <c r="Q38" s="5">
        <v>149310634</v>
      </c>
    </row>
    <row r="39" spans="1:17" x14ac:dyDescent="0.5">
      <c r="A39" s="3" t="s">
        <v>187</v>
      </c>
      <c r="B39" s="3"/>
      <c r="C39" s="5">
        <v>0</v>
      </c>
      <c r="D39" s="3"/>
      <c r="E39" s="5">
        <v>0</v>
      </c>
      <c r="F39" s="3"/>
      <c r="G39" s="5">
        <v>0</v>
      </c>
      <c r="H39" s="3"/>
      <c r="I39" s="5">
        <v>0</v>
      </c>
      <c r="J39" s="3"/>
      <c r="K39" s="5">
        <v>8813</v>
      </c>
      <c r="L39" s="3"/>
      <c r="M39" s="5">
        <v>8813000000</v>
      </c>
      <c r="N39" s="3"/>
      <c r="O39" s="5">
        <v>8761744308</v>
      </c>
      <c r="P39" s="3"/>
      <c r="Q39" s="5">
        <v>51255692</v>
      </c>
    </row>
    <row r="40" spans="1:17" ht="22.5" thickBot="1" x14ac:dyDescent="0.55000000000000004">
      <c r="E40" s="7">
        <f>SUM(E8:E39)</f>
        <v>101550555431</v>
      </c>
      <c r="F40" s="3"/>
      <c r="G40" s="7">
        <f>SUM(G8:G39)</f>
        <v>97620149194</v>
      </c>
      <c r="H40" s="3"/>
      <c r="I40" s="7">
        <f>SUM(I8:I39)</f>
        <v>3930406237</v>
      </c>
      <c r="J40" s="3"/>
      <c r="K40" s="3"/>
      <c r="L40" s="3"/>
      <c r="M40" s="7">
        <f>SUM(M8:M39)</f>
        <v>922655274852</v>
      </c>
      <c r="N40" s="3"/>
      <c r="O40" s="7">
        <f>SUM(O8:O39)</f>
        <v>786721189067</v>
      </c>
      <c r="P40" s="3"/>
      <c r="Q40" s="7">
        <f>SUM(Q8:Q39)</f>
        <v>135934085785</v>
      </c>
    </row>
    <row r="41" spans="1:17" ht="22.5" thickTop="1" x14ac:dyDescent="0.5"/>
    <row r="42" spans="1:17" x14ac:dyDescent="0.5">
      <c r="I42" s="2"/>
      <c r="K42" s="2"/>
    </row>
    <row r="43" spans="1:17" x14ac:dyDescent="0.5">
      <c r="O43" s="2"/>
      <c r="Q43" s="2"/>
    </row>
    <row r="45" spans="1:17" x14ac:dyDescent="0.5">
      <c r="I45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0"/>
  <sheetViews>
    <sheetView rightToLeft="1" workbookViewId="0">
      <selection activeCell="M49" sqref="M49:Q49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2.5" x14ac:dyDescent="0.5">
      <c r="A3" s="19" t="s">
        <v>133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2.5" x14ac:dyDescent="0.5">
      <c r="A6" s="16" t="s">
        <v>3</v>
      </c>
      <c r="B6" s="3"/>
      <c r="C6" s="17" t="s">
        <v>135</v>
      </c>
      <c r="D6" s="17" t="s">
        <v>135</v>
      </c>
      <c r="E6" s="17" t="s">
        <v>135</v>
      </c>
      <c r="F6" s="17" t="s">
        <v>135</v>
      </c>
      <c r="G6" s="17" t="s">
        <v>135</v>
      </c>
      <c r="H6" s="17" t="s">
        <v>135</v>
      </c>
      <c r="I6" s="17" t="s">
        <v>135</v>
      </c>
      <c r="J6" s="17" t="s">
        <v>135</v>
      </c>
      <c r="K6" s="17" t="s">
        <v>135</v>
      </c>
      <c r="L6" s="3"/>
      <c r="M6" s="17" t="s">
        <v>136</v>
      </c>
      <c r="N6" s="17" t="s">
        <v>136</v>
      </c>
      <c r="O6" s="17" t="s">
        <v>136</v>
      </c>
      <c r="P6" s="17" t="s">
        <v>136</v>
      </c>
      <c r="Q6" s="17" t="s">
        <v>136</v>
      </c>
      <c r="R6" s="17" t="s">
        <v>136</v>
      </c>
      <c r="S6" s="17" t="s">
        <v>136</v>
      </c>
      <c r="T6" s="17" t="s">
        <v>136</v>
      </c>
      <c r="U6" s="17" t="s">
        <v>136</v>
      </c>
    </row>
    <row r="7" spans="1:21" ht="22.5" x14ac:dyDescent="0.5">
      <c r="A7" s="17" t="s">
        <v>3</v>
      </c>
      <c r="B7" s="3"/>
      <c r="C7" s="20" t="s">
        <v>188</v>
      </c>
      <c r="D7" s="3"/>
      <c r="E7" s="20" t="s">
        <v>189</v>
      </c>
      <c r="F7" s="3"/>
      <c r="G7" s="20" t="s">
        <v>190</v>
      </c>
      <c r="H7" s="3"/>
      <c r="I7" s="20" t="s">
        <v>123</v>
      </c>
      <c r="J7" s="3"/>
      <c r="K7" s="20" t="s">
        <v>191</v>
      </c>
      <c r="L7" s="3"/>
      <c r="M7" s="20" t="s">
        <v>188</v>
      </c>
      <c r="N7" s="3"/>
      <c r="O7" s="20" t="s">
        <v>189</v>
      </c>
      <c r="P7" s="3"/>
      <c r="Q7" s="20" t="s">
        <v>190</v>
      </c>
      <c r="R7" s="3"/>
      <c r="S7" s="20" t="s">
        <v>123</v>
      </c>
      <c r="T7" s="3"/>
      <c r="U7" s="20" t="s">
        <v>191</v>
      </c>
    </row>
    <row r="8" spans="1:21" x14ac:dyDescent="0.5">
      <c r="A8" s="3" t="s">
        <v>21</v>
      </c>
      <c r="B8" s="3"/>
      <c r="C8" s="5">
        <v>0</v>
      </c>
      <c r="D8" s="3"/>
      <c r="E8" s="5">
        <v>0</v>
      </c>
      <c r="F8" s="3"/>
      <c r="G8" s="5">
        <v>595797720</v>
      </c>
      <c r="H8" s="3"/>
      <c r="I8" s="5">
        <v>595797720</v>
      </c>
      <c r="J8" s="3"/>
      <c r="K8" s="8">
        <f>I8/$I$49</f>
        <v>0.15098212258572152</v>
      </c>
      <c r="L8" s="3"/>
      <c r="M8" s="5">
        <v>0</v>
      </c>
      <c r="N8" s="3"/>
      <c r="O8" s="5">
        <v>2693714231</v>
      </c>
      <c r="P8" s="3"/>
      <c r="Q8" s="5">
        <v>680234403</v>
      </c>
      <c r="R8" s="3"/>
      <c r="S8" s="5">
        <f>M8+O8+Q8</f>
        <v>3373948634</v>
      </c>
      <c r="T8" s="3"/>
      <c r="U8" s="8">
        <v>5.2870838018919007E-3</v>
      </c>
    </row>
    <row r="9" spans="1:21" x14ac:dyDescent="0.5">
      <c r="A9" s="3" t="s">
        <v>24</v>
      </c>
      <c r="B9" s="3"/>
      <c r="C9" s="5">
        <v>0</v>
      </c>
      <c r="D9" s="3"/>
      <c r="E9" s="5">
        <v>0</v>
      </c>
      <c r="F9" s="3"/>
      <c r="G9" s="5">
        <v>316306572</v>
      </c>
      <c r="H9" s="3"/>
      <c r="I9" s="5">
        <v>316306572</v>
      </c>
      <c r="J9" s="3"/>
      <c r="K9" s="8">
        <f t="shared" ref="K9:K48" si="0">I9/$I$49</f>
        <v>8.0155791177538169E-2</v>
      </c>
      <c r="L9" s="3"/>
      <c r="M9" s="5">
        <v>0</v>
      </c>
      <c r="N9" s="3"/>
      <c r="O9" s="5">
        <v>0</v>
      </c>
      <c r="P9" s="3"/>
      <c r="Q9" s="5">
        <v>316306572</v>
      </c>
      <c r="R9" s="3"/>
      <c r="S9" s="5">
        <v>316306572</v>
      </c>
      <c r="T9" s="3"/>
      <c r="U9" s="8">
        <v>2.4584751166329267E-3</v>
      </c>
    </row>
    <row r="10" spans="1:21" x14ac:dyDescent="0.5">
      <c r="A10" s="3" t="s">
        <v>31</v>
      </c>
      <c r="B10" s="3"/>
      <c r="C10" s="5">
        <v>0</v>
      </c>
      <c r="D10" s="3"/>
      <c r="E10" s="5">
        <v>0</v>
      </c>
      <c r="F10" s="3"/>
      <c r="G10" s="5">
        <v>98205616</v>
      </c>
      <c r="H10" s="3"/>
      <c r="I10" s="5">
        <v>98205616</v>
      </c>
      <c r="J10" s="3"/>
      <c r="K10" s="8">
        <f t="shared" si="0"/>
        <v>2.4886453666721476E-2</v>
      </c>
      <c r="L10" s="3"/>
      <c r="M10" s="5">
        <v>0</v>
      </c>
      <c r="N10" s="3"/>
      <c r="O10" s="5">
        <v>0</v>
      </c>
      <c r="P10" s="3"/>
      <c r="Q10" s="5">
        <v>98205616</v>
      </c>
      <c r="R10" s="3"/>
      <c r="S10" s="5">
        <v>98205616</v>
      </c>
      <c r="T10" s="3"/>
      <c r="U10" s="8">
        <v>7.6329765051359223E-4</v>
      </c>
    </row>
    <row r="11" spans="1:21" x14ac:dyDescent="0.5">
      <c r="A11" s="3" t="s">
        <v>168</v>
      </c>
      <c r="B11" s="3"/>
      <c r="C11" s="5">
        <v>0</v>
      </c>
      <c r="D11" s="3"/>
      <c r="E11" s="5">
        <v>0</v>
      </c>
      <c r="F11" s="3"/>
      <c r="G11" s="5">
        <v>0</v>
      </c>
      <c r="H11" s="3"/>
      <c r="I11" s="5">
        <v>0</v>
      </c>
      <c r="J11" s="3"/>
      <c r="K11" s="8">
        <f t="shared" si="0"/>
        <v>0</v>
      </c>
      <c r="L11" s="3"/>
      <c r="M11" s="5">
        <v>0</v>
      </c>
      <c r="N11" s="3"/>
      <c r="O11" s="5">
        <v>0</v>
      </c>
      <c r="P11" s="3"/>
      <c r="Q11" s="5">
        <v>11131902670</v>
      </c>
      <c r="R11" s="3"/>
      <c r="S11" s="5">
        <v>11131902670</v>
      </c>
      <c r="T11" s="3"/>
      <c r="U11" s="8">
        <v>8.6522090078402281E-2</v>
      </c>
    </row>
    <row r="12" spans="1:21" x14ac:dyDescent="0.5">
      <c r="A12" s="3" t="s">
        <v>151</v>
      </c>
      <c r="B12" s="3"/>
      <c r="C12" s="5">
        <v>0</v>
      </c>
      <c r="D12" s="3"/>
      <c r="E12" s="5">
        <v>0</v>
      </c>
      <c r="F12" s="3"/>
      <c r="G12" s="5">
        <v>0</v>
      </c>
      <c r="H12" s="3"/>
      <c r="I12" s="5">
        <v>0</v>
      </c>
      <c r="J12" s="3"/>
      <c r="K12" s="8">
        <f t="shared" si="0"/>
        <v>0</v>
      </c>
      <c r="L12" s="3"/>
      <c r="M12" s="5">
        <v>0</v>
      </c>
      <c r="N12" s="3"/>
      <c r="O12" s="5">
        <v>0</v>
      </c>
      <c r="P12" s="3"/>
      <c r="Q12" s="5">
        <v>9249623518</v>
      </c>
      <c r="R12" s="3"/>
      <c r="S12" s="5">
        <v>9249623518</v>
      </c>
      <c r="T12" s="3"/>
      <c r="U12" s="8">
        <v>7.189218078347645E-2</v>
      </c>
    </row>
    <row r="13" spans="1:21" x14ac:dyDescent="0.5">
      <c r="A13" s="3" t="s">
        <v>169</v>
      </c>
      <c r="B13" s="3"/>
      <c r="C13" s="5">
        <v>0</v>
      </c>
      <c r="D13" s="3"/>
      <c r="E13" s="5">
        <v>0</v>
      </c>
      <c r="F13" s="3"/>
      <c r="G13" s="5">
        <v>0</v>
      </c>
      <c r="H13" s="3"/>
      <c r="I13" s="5">
        <v>0</v>
      </c>
      <c r="J13" s="3"/>
      <c r="K13" s="8">
        <f t="shared" si="0"/>
        <v>0</v>
      </c>
      <c r="L13" s="3"/>
      <c r="M13" s="5">
        <v>0</v>
      </c>
      <c r="N13" s="3"/>
      <c r="O13" s="5">
        <v>0</v>
      </c>
      <c r="P13" s="3"/>
      <c r="Q13" s="5">
        <v>15195992585</v>
      </c>
      <c r="R13" s="3"/>
      <c r="S13" s="5">
        <v>15195992585</v>
      </c>
      <c r="T13" s="3"/>
      <c r="U13" s="8">
        <v>0.11811000133996888</v>
      </c>
    </row>
    <row r="14" spans="1:21" x14ac:dyDescent="0.5">
      <c r="A14" s="3" t="s">
        <v>170</v>
      </c>
      <c r="B14" s="3"/>
      <c r="C14" s="5">
        <v>0</v>
      </c>
      <c r="D14" s="3"/>
      <c r="E14" s="5">
        <v>0</v>
      </c>
      <c r="F14" s="3"/>
      <c r="G14" s="5">
        <v>0</v>
      </c>
      <c r="H14" s="3"/>
      <c r="I14" s="5">
        <v>0</v>
      </c>
      <c r="J14" s="3"/>
      <c r="K14" s="8">
        <f t="shared" si="0"/>
        <v>0</v>
      </c>
      <c r="L14" s="3"/>
      <c r="M14" s="5">
        <v>0</v>
      </c>
      <c r="N14" s="3"/>
      <c r="O14" s="5">
        <v>0</v>
      </c>
      <c r="P14" s="3"/>
      <c r="Q14" s="5">
        <v>28675845095</v>
      </c>
      <c r="R14" s="3"/>
      <c r="S14" s="5">
        <v>28675845095</v>
      </c>
      <c r="T14" s="3"/>
      <c r="U14" s="8">
        <v>0.22288140005664461</v>
      </c>
    </row>
    <row r="15" spans="1:21" x14ac:dyDescent="0.5">
      <c r="A15" s="3" t="s">
        <v>171</v>
      </c>
      <c r="B15" s="3"/>
      <c r="C15" s="5">
        <v>0</v>
      </c>
      <c r="D15" s="3"/>
      <c r="E15" s="5">
        <v>0</v>
      </c>
      <c r="F15" s="3"/>
      <c r="G15" s="5">
        <v>0</v>
      </c>
      <c r="H15" s="3"/>
      <c r="I15" s="5">
        <v>0</v>
      </c>
      <c r="J15" s="3"/>
      <c r="K15" s="8">
        <f t="shared" si="0"/>
        <v>0</v>
      </c>
      <c r="L15" s="3"/>
      <c r="M15" s="5">
        <v>0</v>
      </c>
      <c r="N15" s="3"/>
      <c r="O15" s="5">
        <v>0</v>
      </c>
      <c r="P15" s="3"/>
      <c r="Q15" s="5">
        <v>16897128475</v>
      </c>
      <c r="R15" s="3"/>
      <c r="S15" s="5">
        <v>16897128475</v>
      </c>
      <c r="T15" s="3"/>
      <c r="U15" s="8">
        <v>0.1313319847756346</v>
      </c>
    </row>
    <row r="16" spans="1:21" x14ac:dyDescent="0.5">
      <c r="A16" s="3" t="s">
        <v>172</v>
      </c>
      <c r="B16" s="3"/>
      <c r="C16" s="5">
        <v>0</v>
      </c>
      <c r="D16" s="3"/>
      <c r="E16" s="5">
        <v>0</v>
      </c>
      <c r="F16" s="3"/>
      <c r="G16" s="5">
        <v>0</v>
      </c>
      <c r="H16" s="3"/>
      <c r="I16" s="5">
        <v>0</v>
      </c>
      <c r="J16" s="3"/>
      <c r="K16" s="8">
        <f t="shared" si="0"/>
        <v>0</v>
      </c>
      <c r="L16" s="3"/>
      <c r="M16" s="5">
        <v>0</v>
      </c>
      <c r="N16" s="3"/>
      <c r="O16" s="5">
        <v>0</v>
      </c>
      <c r="P16" s="3"/>
      <c r="Q16" s="5">
        <v>5777486135</v>
      </c>
      <c r="R16" s="3"/>
      <c r="S16" s="5">
        <v>5777486135</v>
      </c>
      <c r="T16" s="3"/>
      <c r="U16" s="8">
        <v>4.4905187425537403E-2</v>
      </c>
    </row>
    <row r="17" spans="1:21" x14ac:dyDescent="0.5">
      <c r="A17" s="3" t="s">
        <v>173</v>
      </c>
      <c r="B17" s="3"/>
      <c r="C17" s="5">
        <v>0</v>
      </c>
      <c r="D17" s="3"/>
      <c r="E17" s="5">
        <v>0</v>
      </c>
      <c r="F17" s="3"/>
      <c r="G17" s="5">
        <v>0</v>
      </c>
      <c r="H17" s="3"/>
      <c r="I17" s="5">
        <v>0</v>
      </c>
      <c r="J17" s="3"/>
      <c r="K17" s="8">
        <f t="shared" si="0"/>
        <v>0</v>
      </c>
      <c r="L17" s="3"/>
      <c r="M17" s="5">
        <v>0</v>
      </c>
      <c r="N17" s="3"/>
      <c r="O17" s="5">
        <v>0</v>
      </c>
      <c r="P17" s="3"/>
      <c r="Q17" s="5">
        <v>6954919827</v>
      </c>
      <c r="R17" s="3"/>
      <c r="S17" s="5">
        <v>6954919827</v>
      </c>
      <c r="T17" s="3"/>
      <c r="U17" s="8">
        <v>5.4056724856341207E-2</v>
      </c>
    </row>
    <row r="18" spans="1:21" x14ac:dyDescent="0.5">
      <c r="A18" s="3" t="s">
        <v>20</v>
      </c>
      <c r="B18" s="3"/>
      <c r="C18" s="5">
        <v>0</v>
      </c>
      <c r="D18" s="3"/>
      <c r="E18" s="5">
        <v>0</v>
      </c>
      <c r="F18" s="3"/>
      <c r="G18" s="5">
        <v>0</v>
      </c>
      <c r="H18" s="3"/>
      <c r="I18" s="5">
        <v>0</v>
      </c>
      <c r="J18" s="3"/>
      <c r="K18" s="8">
        <f t="shared" si="0"/>
        <v>0</v>
      </c>
      <c r="L18" s="3"/>
      <c r="M18" s="5">
        <v>0</v>
      </c>
      <c r="N18" s="3"/>
      <c r="O18" s="5">
        <v>0</v>
      </c>
      <c r="P18" s="3"/>
      <c r="Q18" s="5">
        <v>2216607965</v>
      </c>
      <c r="R18" s="3"/>
      <c r="S18" s="5">
        <v>2216607965</v>
      </c>
      <c r="T18" s="3"/>
      <c r="U18" s="8">
        <v>1.722846127042485E-2</v>
      </c>
    </row>
    <row r="19" spans="1:21" x14ac:dyDescent="0.5">
      <c r="A19" s="3" t="s">
        <v>154</v>
      </c>
      <c r="B19" s="3"/>
      <c r="C19" s="5">
        <v>0</v>
      </c>
      <c r="D19" s="3"/>
      <c r="E19" s="5">
        <v>0</v>
      </c>
      <c r="F19" s="3"/>
      <c r="G19" s="5">
        <v>0</v>
      </c>
      <c r="H19" s="3"/>
      <c r="I19" s="5">
        <v>0</v>
      </c>
      <c r="J19" s="3"/>
      <c r="K19" s="8">
        <f t="shared" si="0"/>
        <v>0</v>
      </c>
      <c r="L19" s="3"/>
      <c r="M19" s="5">
        <v>0</v>
      </c>
      <c r="N19" s="3"/>
      <c r="O19" s="5">
        <v>0</v>
      </c>
      <c r="P19" s="3"/>
      <c r="Q19" s="5">
        <v>2597380265</v>
      </c>
      <c r="R19" s="3"/>
      <c r="S19" s="5">
        <v>2597380265</v>
      </c>
      <c r="T19" s="3"/>
      <c r="U19" s="8">
        <v>2.0187992647639128E-2</v>
      </c>
    </row>
    <row r="20" spans="1:21" x14ac:dyDescent="0.5">
      <c r="A20" s="3" t="s">
        <v>174</v>
      </c>
      <c r="B20" s="3"/>
      <c r="C20" s="5">
        <v>0</v>
      </c>
      <c r="D20" s="3"/>
      <c r="E20" s="5">
        <v>0</v>
      </c>
      <c r="F20" s="3"/>
      <c r="G20" s="5">
        <v>0</v>
      </c>
      <c r="H20" s="3"/>
      <c r="I20" s="5">
        <v>0</v>
      </c>
      <c r="J20" s="3"/>
      <c r="K20" s="8">
        <f t="shared" si="0"/>
        <v>0</v>
      </c>
      <c r="L20" s="3"/>
      <c r="M20" s="5">
        <v>0</v>
      </c>
      <c r="N20" s="3"/>
      <c r="O20" s="5">
        <v>0</v>
      </c>
      <c r="P20" s="3"/>
      <c r="Q20" s="5">
        <v>4138197410</v>
      </c>
      <c r="R20" s="3"/>
      <c r="S20" s="5">
        <v>4138197410</v>
      </c>
      <c r="T20" s="3"/>
      <c r="U20" s="8">
        <v>3.2163907616183908E-2</v>
      </c>
    </row>
    <row r="21" spans="1:21" x14ac:dyDescent="0.5">
      <c r="A21" s="3" t="s">
        <v>22</v>
      </c>
      <c r="B21" s="3"/>
      <c r="C21" s="5">
        <v>0</v>
      </c>
      <c r="D21" s="3"/>
      <c r="E21" s="5">
        <v>0</v>
      </c>
      <c r="F21" s="3"/>
      <c r="G21" s="5">
        <v>0</v>
      </c>
      <c r="H21" s="3"/>
      <c r="I21" s="5">
        <v>0</v>
      </c>
      <c r="J21" s="3"/>
      <c r="K21" s="8">
        <f t="shared" si="0"/>
        <v>0</v>
      </c>
      <c r="L21" s="3"/>
      <c r="M21" s="5">
        <v>0</v>
      </c>
      <c r="N21" s="3"/>
      <c r="O21" s="5">
        <v>0</v>
      </c>
      <c r="P21" s="3"/>
      <c r="Q21" s="5">
        <v>939970317</v>
      </c>
      <c r="R21" s="3"/>
      <c r="S21" s="5">
        <v>939970317</v>
      </c>
      <c r="T21" s="3"/>
      <c r="U21" s="8">
        <v>7.3058666473678705E-3</v>
      </c>
    </row>
    <row r="22" spans="1:21" x14ac:dyDescent="0.5">
      <c r="A22" s="3" t="s">
        <v>156</v>
      </c>
      <c r="B22" s="3"/>
      <c r="C22" s="5">
        <v>0</v>
      </c>
      <c r="D22" s="3"/>
      <c r="E22" s="5">
        <v>0</v>
      </c>
      <c r="F22" s="3"/>
      <c r="G22" s="5">
        <v>0</v>
      </c>
      <c r="H22" s="3"/>
      <c r="I22" s="5">
        <v>0</v>
      </c>
      <c r="J22" s="3"/>
      <c r="K22" s="8">
        <f t="shared" si="0"/>
        <v>0</v>
      </c>
      <c r="L22" s="3"/>
      <c r="M22" s="5">
        <v>0</v>
      </c>
      <c r="N22" s="3"/>
      <c r="O22" s="5">
        <v>0</v>
      </c>
      <c r="P22" s="3"/>
      <c r="Q22" s="5">
        <v>1598736151</v>
      </c>
      <c r="R22" s="3"/>
      <c r="S22" s="5">
        <v>1598736151</v>
      </c>
      <c r="T22" s="3"/>
      <c r="U22" s="8">
        <v>1.2426087199019694E-2</v>
      </c>
    </row>
    <row r="23" spans="1:21" x14ac:dyDescent="0.5">
      <c r="A23" s="3" t="s">
        <v>175</v>
      </c>
      <c r="B23" s="3"/>
      <c r="C23" s="5">
        <v>0</v>
      </c>
      <c r="D23" s="3"/>
      <c r="E23" s="5">
        <v>0</v>
      </c>
      <c r="F23" s="3"/>
      <c r="G23" s="5">
        <v>0</v>
      </c>
      <c r="H23" s="3"/>
      <c r="I23" s="5">
        <v>0</v>
      </c>
      <c r="J23" s="3"/>
      <c r="K23" s="8">
        <f t="shared" si="0"/>
        <v>0</v>
      </c>
      <c r="L23" s="3"/>
      <c r="M23" s="5">
        <v>0</v>
      </c>
      <c r="N23" s="3"/>
      <c r="O23" s="5">
        <v>0</v>
      </c>
      <c r="P23" s="3"/>
      <c r="Q23" s="5">
        <v>136815021</v>
      </c>
      <c r="R23" s="3"/>
      <c r="S23" s="5">
        <v>136815021</v>
      </c>
      <c r="T23" s="3"/>
      <c r="U23" s="8">
        <v>1.0633870886189215E-3</v>
      </c>
    </row>
    <row r="24" spans="1:21" x14ac:dyDescent="0.5">
      <c r="A24" s="3" t="s">
        <v>176</v>
      </c>
      <c r="B24" s="3"/>
      <c r="C24" s="5">
        <v>0</v>
      </c>
      <c r="D24" s="3"/>
      <c r="E24" s="5">
        <v>0</v>
      </c>
      <c r="F24" s="3"/>
      <c r="G24" s="5">
        <v>0</v>
      </c>
      <c r="H24" s="3"/>
      <c r="I24" s="5">
        <v>0</v>
      </c>
      <c r="J24" s="3"/>
      <c r="K24" s="8">
        <f t="shared" si="0"/>
        <v>0</v>
      </c>
      <c r="L24" s="3"/>
      <c r="M24" s="5">
        <v>0</v>
      </c>
      <c r="N24" s="3"/>
      <c r="O24" s="5">
        <v>0</v>
      </c>
      <c r="P24" s="3"/>
      <c r="Q24" s="5">
        <v>38762575</v>
      </c>
      <c r="R24" s="3"/>
      <c r="S24" s="5">
        <v>38762575</v>
      </c>
      <c r="T24" s="3"/>
      <c r="U24" s="8">
        <v>3.0127994335229168E-4</v>
      </c>
    </row>
    <row r="25" spans="1:21" x14ac:dyDescent="0.5">
      <c r="A25" s="3" t="s">
        <v>177</v>
      </c>
      <c r="B25" s="3"/>
      <c r="C25" s="5">
        <v>0</v>
      </c>
      <c r="D25" s="3"/>
      <c r="E25" s="5">
        <v>0</v>
      </c>
      <c r="F25" s="3"/>
      <c r="G25" s="5">
        <v>0</v>
      </c>
      <c r="H25" s="3"/>
      <c r="I25" s="5">
        <v>0</v>
      </c>
      <c r="J25" s="3"/>
      <c r="K25" s="8">
        <f t="shared" si="0"/>
        <v>0</v>
      </c>
      <c r="L25" s="3"/>
      <c r="M25" s="5">
        <v>0</v>
      </c>
      <c r="N25" s="3"/>
      <c r="O25" s="5">
        <v>0</v>
      </c>
      <c r="P25" s="3"/>
      <c r="Q25" s="5">
        <v>76024202</v>
      </c>
      <c r="R25" s="3"/>
      <c r="S25" s="5">
        <v>76024202</v>
      </c>
      <c r="T25" s="3"/>
      <c r="U25" s="8">
        <v>5.9089385243274418E-4</v>
      </c>
    </row>
    <row r="26" spans="1:21" x14ac:dyDescent="0.5">
      <c r="A26" s="3" t="s">
        <v>178</v>
      </c>
      <c r="B26" s="3"/>
      <c r="C26" s="5">
        <v>0</v>
      </c>
      <c r="D26" s="3"/>
      <c r="E26" s="5">
        <v>0</v>
      </c>
      <c r="F26" s="3"/>
      <c r="G26" s="5">
        <v>0</v>
      </c>
      <c r="H26" s="3"/>
      <c r="I26" s="5">
        <v>0</v>
      </c>
      <c r="J26" s="3"/>
      <c r="K26" s="8">
        <f t="shared" si="0"/>
        <v>0</v>
      </c>
      <c r="L26" s="3"/>
      <c r="M26" s="5">
        <v>0</v>
      </c>
      <c r="N26" s="3"/>
      <c r="O26" s="5">
        <v>0</v>
      </c>
      <c r="P26" s="3"/>
      <c r="Q26" s="5">
        <v>260058836</v>
      </c>
      <c r="R26" s="3"/>
      <c r="S26" s="5">
        <v>260058836</v>
      </c>
      <c r="T26" s="3"/>
      <c r="U26" s="8">
        <v>2.0212927386362468E-3</v>
      </c>
    </row>
    <row r="27" spans="1:21" x14ac:dyDescent="0.5">
      <c r="A27" s="3" t="s">
        <v>179</v>
      </c>
      <c r="B27" s="3"/>
      <c r="C27" s="5">
        <v>0</v>
      </c>
      <c r="D27" s="3"/>
      <c r="E27" s="5">
        <v>0</v>
      </c>
      <c r="F27" s="3"/>
      <c r="G27" s="5">
        <v>0</v>
      </c>
      <c r="H27" s="3"/>
      <c r="I27" s="5">
        <v>0</v>
      </c>
      <c r="J27" s="3"/>
      <c r="K27" s="8">
        <f t="shared" si="0"/>
        <v>0</v>
      </c>
      <c r="L27" s="3"/>
      <c r="M27" s="5">
        <v>0</v>
      </c>
      <c r="N27" s="3"/>
      <c r="O27" s="5">
        <v>0</v>
      </c>
      <c r="P27" s="3"/>
      <c r="Q27" s="5">
        <v>1028566086</v>
      </c>
      <c r="R27" s="3"/>
      <c r="S27" s="5">
        <v>1028566086</v>
      </c>
      <c r="T27" s="3"/>
      <c r="U27" s="8">
        <v>7.9944723002578731E-3</v>
      </c>
    </row>
    <row r="28" spans="1:21" x14ac:dyDescent="0.5">
      <c r="A28" s="3" t="s">
        <v>180</v>
      </c>
      <c r="B28" s="3"/>
      <c r="C28" s="5">
        <v>0</v>
      </c>
      <c r="D28" s="3"/>
      <c r="E28" s="5">
        <v>0</v>
      </c>
      <c r="F28" s="3"/>
      <c r="G28" s="5">
        <v>0</v>
      </c>
      <c r="H28" s="3"/>
      <c r="I28" s="5">
        <v>0</v>
      </c>
      <c r="J28" s="3"/>
      <c r="K28" s="8">
        <f t="shared" si="0"/>
        <v>0</v>
      </c>
      <c r="L28" s="3"/>
      <c r="M28" s="5">
        <v>0</v>
      </c>
      <c r="N28" s="3"/>
      <c r="O28" s="5">
        <v>0</v>
      </c>
      <c r="P28" s="3"/>
      <c r="Q28" s="5">
        <v>956756019</v>
      </c>
      <c r="R28" s="3"/>
      <c r="S28" s="5">
        <v>956756019</v>
      </c>
      <c r="T28" s="3"/>
      <c r="U28" s="8">
        <v>7.4363325761068267E-3</v>
      </c>
    </row>
    <row r="29" spans="1:21" x14ac:dyDescent="0.5">
      <c r="A29" s="3" t="s">
        <v>181</v>
      </c>
      <c r="B29" s="3"/>
      <c r="C29" s="5">
        <v>0</v>
      </c>
      <c r="D29" s="3"/>
      <c r="E29" s="5">
        <v>0</v>
      </c>
      <c r="F29" s="3"/>
      <c r="G29" s="5">
        <v>0</v>
      </c>
      <c r="H29" s="3"/>
      <c r="I29" s="5">
        <v>0</v>
      </c>
      <c r="J29" s="3"/>
      <c r="K29" s="8">
        <f t="shared" si="0"/>
        <v>0</v>
      </c>
      <c r="L29" s="3"/>
      <c r="M29" s="5">
        <v>0</v>
      </c>
      <c r="N29" s="3"/>
      <c r="O29" s="5">
        <v>0</v>
      </c>
      <c r="P29" s="3"/>
      <c r="Q29" s="5">
        <v>7898257636</v>
      </c>
      <c r="R29" s="3"/>
      <c r="S29" s="5">
        <v>7898257636</v>
      </c>
      <c r="T29" s="3"/>
      <c r="U29" s="8">
        <v>6.1388765146688139E-2</v>
      </c>
    </row>
    <row r="30" spans="1:21" x14ac:dyDescent="0.5">
      <c r="A30" s="3" t="s">
        <v>151</v>
      </c>
      <c r="B30" s="3"/>
      <c r="C30" s="5">
        <v>0</v>
      </c>
      <c r="D30" s="3"/>
      <c r="E30" s="5">
        <v>0</v>
      </c>
      <c r="F30" s="3"/>
      <c r="G30" s="5">
        <v>0</v>
      </c>
      <c r="H30" s="3"/>
      <c r="I30" s="5">
        <v>0</v>
      </c>
      <c r="J30" s="3"/>
      <c r="K30" s="8">
        <f t="shared" si="0"/>
        <v>0</v>
      </c>
      <c r="L30" s="3"/>
      <c r="M30" s="5">
        <v>861910000</v>
      </c>
      <c r="N30" s="3"/>
      <c r="O30" s="5">
        <v>0</v>
      </c>
      <c r="P30" s="3"/>
      <c r="Q30" s="5">
        <v>0</v>
      </c>
      <c r="R30" s="3"/>
      <c r="S30" s="5">
        <v>861910000</v>
      </c>
      <c r="T30" s="3"/>
      <c r="U30" s="8">
        <v>6.6991472051269483E-3</v>
      </c>
    </row>
    <row r="31" spans="1:21" x14ac:dyDescent="0.5">
      <c r="A31" s="3" t="s">
        <v>20</v>
      </c>
      <c r="B31" s="3"/>
      <c r="C31" s="5">
        <v>147388023</v>
      </c>
      <c r="D31" s="3"/>
      <c r="E31" s="5">
        <v>-795196054</v>
      </c>
      <c r="F31" s="3"/>
      <c r="G31" s="5">
        <v>0</v>
      </c>
      <c r="H31" s="3"/>
      <c r="I31" s="5">
        <v>-647808031</v>
      </c>
      <c r="J31" s="3"/>
      <c r="K31" s="8">
        <f t="shared" si="0"/>
        <v>-0.16416214474344898</v>
      </c>
      <c r="L31" s="3"/>
      <c r="M31" s="5">
        <v>147388023</v>
      </c>
      <c r="N31" s="3"/>
      <c r="O31" s="5">
        <v>1369380974</v>
      </c>
      <c r="P31" s="3"/>
      <c r="Q31" s="5">
        <v>0</v>
      </c>
      <c r="R31" s="3"/>
      <c r="S31" s="5">
        <v>1516768997</v>
      </c>
      <c r="T31" s="3"/>
      <c r="U31" s="8">
        <v>1.1789002084992348E-2</v>
      </c>
    </row>
    <row r="32" spans="1:21" x14ac:dyDescent="0.5">
      <c r="A32" s="3" t="s">
        <v>154</v>
      </c>
      <c r="B32" s="3"/>
      <c r="C32" s="5">
        <v>0</v>
      </c>
      <c r="D32" s="3"/>
      <c r="E32" s="5">
        <v>0</v>
      </c>
      <c r="F32" s="3"/>
      <c r="G32" s="5">
        <v>0</v>
      </c>
      <c r="H32" s="3"/>
      <c r="I32" s="5">
        <v>0</v>
      </c>
      <c r="J32" s="3"/>
      <c r="K32" s="8">
        <f t="shared" si="0"/>
        <v>0</v>
      </c>
      <c r="L32" s="3"/>
      <c r="M32" s="5">
        <v>161569416</v>
      </c>
      <c r="N32" s="3"/>
      <c r="O32" s="5">
        <v>0</v>
      </c>
      <c r="P32" s="3"/>
      <c r="Q32" s="5">
        <v>0</v>
      </c>
      <c r="R32" s="3"/>
      <c r="S32" s="5">
        <v>161569416</v>
      </c>
      <c r="T32" s="3"/>
      <c r="U32" s="8">
        <v>1.2557892374266376E-3</v>
      </c>
    </row>
    <row r="33" spans="1:21" x14ac:dyDescent="0.5">
      <c r="A33" s="3" t="s">
        <v>156</v>
      </c>
      <c r="B33" s="3"/>
      <c r="C33" s="5">
        <v>0</v>
      </c>
      <c r="D33" s="3"/>
      <c r="E33" s="5">
        <v>0</v>
      </c>
      <c r="F33" s="3"/>
      <c r="G33" s="5">
        <v>0</v>
      </c>
      <c r="H33" s="3"/>
      <c r="I33" s="5">
        <v>0</v>
      </c>
      <c r="J33" s="3"/>
      <c r="K33" s="8">
        <f t="shared" si="0"/>
        <v>0</v>
      </c>
      <c r="L33" s="3"/>
      <c r="M33" s="5">
        <v>227977500</v>
      </c>
      <c r="N33" s="3"/>
      <c r="O33" s="5">
        <v>0</v>
      </c>
      <c r="P33" s="3"/>
      <c r="Q33" s="5">
        <v>0</v>
      </c>
      <c r="R33" s="3"/>
      <c r="S33" s="5">
        <v>227977500</v>
      </c>
      <c r="T33" s="3"/>
      <c r="U33" s="8">
        <v>1.7719423512394901E-3</v>
      </c>
    </row>
    <row r="34" spans="1:21" x14ac:dyDescent="0.5">
      <c r="A34" s="3" t="s">
        <v>24</v>
      </c>
      <c r="B34" s="3"/>
      <c r="C34" s="5">
        <v>0</v>
      </c>
      <c r="D34" s="3"/>
      <c r="E34" s="5">
        <v>-42850227</v>
      </c>
      <c r="F34" s="3"/>
      <c r="G34" s="5">
        <v>0</v>
      </c>
      <c r="H34" s="3"/>
      <c r="I34" s="5">
        <v>-42850227</v>
      </c>
      <c r="J34" s="3"/>
      <c r="K34" s="8">
        <f t="shared" si="0"/>
        <v>-1.0858749553019428E-2</v>
      </c>
      <c r="L34" s="3"/>
      <c r="M34" s="5">
        <v>5475663</v>
      </c>
      <c r="N34" s="3"/>
      <c r="O34" s="5">
        <v>0</v>
      </c>
      <c r="P34" s="3"/>
      <c r="Q34" s="5">
        <v>0</v>
      </c>
      <c r="R34" s="3"/>
      <c r="S34" s="5">
        <v>5475663</v>
      </c>
      <c r="T34" s="3"/>
      <c r="U34" s="8">
        <v>4.2559284011865557E-5</v>
      </c>
    </row>
    <row r="35" spans="1:21" x14ac:dyDescent="0.5">
      <c r="A35" s="3" t="s">
        <v>15</v>
      </c>
      <c r="B35" s="3"/>
      <c r="C35" s="5">
        <v>0</v>
      </c>
      <c r="D35" s="3"/>
      <c r="E35" s="5">
        <v>231701036</v>
      </c>
      <c r="F35" s="3"/>
      <c r="G35" s="5">
        <v>0</v>
      </c>
      <c r="H35" s="3"/>
      <c r="I35" s="5">
        <v>231701036</v>
      </c>
      <c r="J35" s="3"/>
      <c r="K35" s="8">
        <f t="shared" si="0"/>
        <v>5.8715757120706466E-2</v>
      </c>
      <c r="L35" s="3"/>
      <c r="M35" s="5">
        <v>35851480</v>
      </c>
      <c r="N35" s="3"/>
      <c r="O35" s="5">
        <v>445954306</v>
      </c>
      <c r="P35" s="3"/>
      <c r="Q35" s="5">
        <v>0</v>
      </c>
      <c r="R35" s="3"/>
      <c r="S35" s="5">
        <v>481805786</v>
      </c>
      <c r="T35" s="3"/>
      <c r="U35" s="8">
        <v>3.7448084889325946E-3</v>
      </c>
    </row>
    <row r="36" spans="1:21" x14ac:dyDescent="0.5">
      <c r="A36" s="3" t="s">
        <v>17</v>
      </c>
      <c r="B36" s="3"/>
      <c r="C36" s="5">
        <v>31461540</v>
      </c>
      <c r="D36" s="3"/>
      <c r="E36" s="5">
        <v>608930715</v>
      </c>
      <c r="F36" s="3"/>
      <c r="G36" s="5">
        <v>0</v>
      </c>
      <c r="H36" s="3"/>
      <c r="I36" s="5">
        <v>640392255</v>
      </c>
      <c r="J36" s="3"/>
      <c r="K36" s="8">
        <f t="shared" si="0"/>
        <v>0.16228290022217043</v>
      </c>
      <c r="L36" s="3"/>
      <c r="M36" s="5">
        <v>31461540</v>
      </c>
      <c r="N36" s="3"/>
      <c r="O36" s="5">
        <v>779737500</v>
      </c>
      <c r="P36" s="3"/>
      <c r="Q36" s="5">
        <v>0</v>
      </c>
      <c r="R36" s="3"/>
      <c r="S36" s="5">
        <v>811199040</v>
      </c>
      <c r="T36" s="3"/>
      <c r="U36" s="8">
        <v>6.304999108512099E-3</v>
      </c>
    </row>
    <row r="37" spans="1:21" x14ac:dyDescent="0.5">
      <c r="A37" s="3" t="s">
        <v>19</v>
      </c>
      <c r="B37" s="3"/>
      <c r="C37" s="5">
        <v>0</v>
      </c>
      <c r="D37" s="3"/>
      <c r="E37" s="5">
        <v>47603419</v>
      </c>
      <c r="F37" s="3"/>
      <c r="G37" s="5">
        <v>0</v>
      </c>
      <c r="H37" s="3"/>
      <c r="I37" s="5">
        <v>47603419</v>
      </c>
      <c r="J37" s="3"/>
      <c r="K37" s="8">
        <f t="shared" si="0"/>
        <v>1.2063264093990601E-2</v>
      </c>
      <c r="L37" s="3"/>
      <c r="M37" s="5">
        <v>0</v>
      </c>
      <c r="N37" s="3"/>
      <c r="O37" s="5">
        <v>55085022</v>
      </c>
      <c r="P37" s="3"/>
      <c r="Q37" s="5">
        <v>0</v>
      </c>
      <c r="R37" s="3"/>
      <c r="S37" s="5">
        <v>55085022</v>
      </c>
      <c r="T37" s="3"/>
      <c r="U37" s="8">
        <v>4.2814524854759364E-4</v>
      </c>
    </row>
    <row r="38" spans="1:21" x14ac:dyDescent="0.5">
      <c r="A38" s="3" t="s">
        <v>23</v>
      </c>
      <c r="B38" s="3"/>
      <c r="C38" s="5">
        <v>0</v>
      </c>
      <c r="D38" s="3"/>
      <c r="E38" s="5">
        <v>2131218</v>
      </c>
      <c r="F38" s="3"/>
      <c r="G38" s="5">
        <v>0</v>
      </c>
      <c r="H38" s="3"/>
      <c r="I38" s="5">
        <v>2131218</v>
      </c>
      <c r="J38" s="3"/>
      <c r="K38" s="8">
        <f t="shared" si="0"/>
        <v>5.4007561044862047E-4</v>
      </c>
      <c r="L38" s="3"/>
      <c r="M38" s="5">
        <v>0</v>
      </c>
      <c r="N38" s="3"/>
      <c r="O38" s="5">
        <v>2728221</v>
      </c>
      <c r="P38" s="3"/>
      <c r="Q38" s="5">
        <v>0</v>
      </c>
      <c r="R38" s="3"/>
      <c r="S38" s="5">
        <v>2728221</v>
      </c>
      <c r="T38" s="3"/>
      <c r="U38" s="8">
        <v>2.1204944932903258E-5</v>
      </c>
    </row>
    <row r="39" spans="1:21" x14ac:dyDescent="0.5">
      <c r="A39" s="3" t="s">
        <v>30</v>
      </c>
      <c r="B39" s="3"/>
      <c r="C39" s="5">
        <v>0</v>
      </c>
      <c r="D39" s="3"/>
      <c r="E39" s="5">
        <v>3896112</v>
      </c>
      <c r="F39" s="3"/>
      <c r="G39" s="5">
        <v>0</v>
      </c>
      <c r="H39" s="3"/>
      <c r="I39" s="5">
        <v>3896112</v>
      </c>
      <c r="J39" s="3"/>
      <c r="K39" s="8">
        <f t="shared" si="0"/>
        <v>9.873204274626977E-4</v>
      </c>
      <c r="L39" s="3"/>
      <c r="M39" s="5">
        <v>0</v>
      </c>
      <c r="N39" s="3"/>
      <c r="O39" s="5">
        <v>3896112</v>
      </c>
      <c r="P39" s="3"/>
      <c r="Q39" s="5">
        <v>0</v>
      </c>
      <c r="R39" s="3"/>
      <c r="S39" s="5">
        <v>3896112</v>
      </c>
      <c r="T39" s="3"/>
      <c r="U39" s="8">
        <v>3.0282312324560063E-5</v>
      </c>
    </row>
    <row r="40" spans="1:21" x14ac:dyDescent="0.5">
      <c r="A40" s="3" t="s">
        <v>22</v>
      </c>
      <c r="B40" s="3"/>
      <c r="C40" s="5">
        <v>0</v>
      </c>
      <c r="D40" s="3"/>
      <c r="E40" s="5">
        <v>526512536</v>
      </c>
      <c r="F40" s="3"/>
      <c r="G40" s="5">
        <v>0</v>
      </c>
      <c r="H40" s="3"/>
      <c r="I40" s="5">
        <v>526512536</v>
      </c>
      <c r="J40" s="3"/>
      <c r="K40" s="8">
        <f t="shared" si="0"/>
        <v>0.13342444521820446</v>
      </c>
      <c r="L40" s="3"/>
      <c r="M40" s="5">
        <v>0</v>
      </c>
      <c r="N40" s="3"/>
      <c r="O40" s="5">
        <v>6233716156</v>
      </c>
      <c r="P40" s="3"/>
      <c r="Q40" s="5">
        <v>0</v>
      </c>
      <c r="R40" s="3"/>
      <c r="S40" s="5">
        <v>6233716156</v>
      </c>
      <c r="T40" s="3"/>
      <c r="U40" s="8">
        <v>4.8451209713336781E-2</v>
      </c>
    </row>
    <row r="41" spans="1:21" x14ac:dyDescent="0.5">
      <c r="A41" s="3" t="s">
        <v>16</v>
      </c>
      <c r="B41" s="3"/>
      <c r="C41" s="5">
        <v>0</v>
      </c>
      <c r="D41" s="3"/>
      <c r="E41" s="5">
        <v>1950521</v>
      </c>
      <c r="F41" s="3"/>
      <c r="G41" s="5">
        <v>0</v>
      </c>
      <c r="H41" s="3"/>
      <c r="I41" s="5">
        <v>1950521</v>
      </c>
      <c r="J41" s="3"/>
      <c r="K41" s="8">
        <f t="shared" si="0"/>
        <v>4.9428487361117147E-4</v>
      </c>
      <c r="L41" s="3"/>
      <c r="M41" s="5">
        <v>0</v>
      </c>
      <c r="N41" s="3"/>
      <c r="O41" s="5">
        <v>3203306</v>
      </c>
      <c r="P41" s="3"/>
      <c r="Q41" s="5">
        <v>0</v>
      </c>
      <c r="R41" s="3"/>
      <c r="S41" s="5">
        <v>3203306</v>
      </c>
      <c r="T41" s="3"/>
      <c r="U41" s="8">
        <v>2.4897516489037583E-5</v>
      </c>
    </row>
    <row r="42" spans="1:21" x14ac:dyDescent="0.5">
      <c r="A42" s="3" t="s">
        <v>18</v>
      </c>
      <c r="B42" s="3"/>
      <c r="C42" s="5">
        <v>0</v>
      </c>
      <c r="D42" s="3"/>
      <c r="E42" s="5">
        <v>-85758822</v>
      </c>
      <c r="F42" s="3"/>
      <c r="G42" s="5">
        <v>0</v>
      </c>
      <c r="H42" s="3"/>
      <c r="I42" s="5">
        <v>-85758822</v>
      </c>
      <c r="J42" s="3"/>
      <c r="K42" s="8">
        <f t="shared" si="0"/>
        <v>-2.1732290241075564E-2</v>
      </c>
      <c r="L42" s="3"/>
      <c r="M42" s="5">
        <v>0</v>
      </c>
      <c r="N42" s="3"/>
      <c r="O42" s="5">
        <v>1270396121</v>
      </c>
      <c r="P42" s="3"/>
      <c r="Q42" s="5">
        <v>0</v>
      </c>
      <c r="R42" s="3"/>
      <c r="S42" s="5">
        <v>1270396121</v>
      </c>
      <c r="T42" s="3"/>
      <c r="U42" s="8">
        <v>9.8740827039960847E-3</v>
      </c>
    </row>
    <row r="43" spans="1:21" x14ac:dyDescent="0.5">
      <c r="A43" s="3" t="s">
        <v>32</v>
      </c>
      <c r="B43" s="3"/>
      <c r="C43" s="5">
        <v>0</v>
      </c>
      <c r="D43" s="3"/>
      <c r="E43" s="5">
        <v>113707736</v>
      </c>
      <c r="F43" s="3"/>
      <c r="G43" s="5">
        <v>0</v>
      </c>
      <c r="H43" s="3"/>
      <c r="I43" s="5">
        <v>113707736</v>
      </c>
      <c r="J43" s="3"/>
      <c r="K43" s="8">
        <f t="shared" si="0"/>
        <v>2.8814872496821339E-2</v>
      </c>
      <c r="L43" s="3"/>
      <c r="M43" s="5">
        <v>0</v>
      </c>
      <c r="N43" s="3"/>
      <c r="O43" s="5">
        <v>113707736</v>
      </c>
      <c r="P43" s="3"/>
      <c r="Q43" s="5">
        <v>0</v>
      </c>
      <c r="R43" s="3"/>
      <c r="S43" s="5">
        <v>113707736</v>
      </c>
      <c r="T43" s="3"/>
      <c r="U43" s="8">
        <v>8.837870100424787E-4</v>
      </c>
    </row>
    <row r="44" spans="1:21" x14ac:dyDescent="0.5">
      <c r="A44" s="3" t="s">
        <v>28</v>
      </c>
      <c r="B44" s="3"/>
      <c r="C44" s="5">
        <v>0</v>
      </c>
      <c r="D44" s="3"/>
      <c r="E44" s="5">
        <v>344023</v>
      </c>
      <c r="F44" s="3"/>
      <c r="G44" s="5">
        <v>0</v>
      </c>
      <c r="H44" s="3"/>
      <c r="I44" s="5">
        <v>344023</v>
      </c>
      <c r="J44" s="3"/>
      <c r="K44" s="8">
        <f t="shared" si="0"/>
        <v>8.7179458757089025E-5</v>
      </c>
      <c r="L44" s="3"/>
      <c r="M44" s="5">
        <v>0</v>
      </c>
      <c r="N44" s="3"/>
      <c r="O44" s="5">
        <v>344023</v>
      </c>
      <c r="P44" s="3"/>
      <c r="Q44" s="5">
        <v>0</v>
      </c>
      <c r="R44" s="3"/>
      <c r="S44" s="5">
        <v>344023</v>
      </c>
      <c r="T44" s="3"/>
      <c r="U44" s="8">
        <v>2.6738995010492835E-6</v>
      </c>
    </row>
    <row r="45" spans="1:21" x14ac:dyDescent="0.5">
      <c r="A45" s="3" t="s">
        <v>26</v>
      </c>
      <c r="B45" s="3"/>
      <c r="C45" s="5">
        <v>0</v>
      </c>
      <c r="D45" s="3"/>
      <c r="E45" s="5">
        <v>441828</v>
      </c>
      <c r="F45" s="3"/>
      <c r="G45" s="5">
        <v>0</v>
      </c>
      <c r="H45" s="3"/>
      <c r="I45" s="5">
        <v>441828</v>
      </c>
      <c r="J45" s="3"/>
      <c r="K45" s="8">
        <f t="shared" si="0"/>
        <v>1.1196439163581253E-4</v>
      </c>
      <c r="L45" s="3"/>
      <c r="M45" s="5">
        <v>0</v>
      </c>
      <c r="N45" s="3"/>
      <c r="O45" s="5">
        <v>441828</v>
      </c>
      <c r="P45" s="3"/>
      <c r="Q45" s="5">
        <v>0</v>
      </c>
      <c r="R45" s="3"/>
      <c r="S45" s="5">
        <v>441828</v>
      </c>
      <c r="T45" s="3"/>
      <c r="U45" s="8">
        <v>3.4340833861387257E-6</v>
      </c>
    </row>
    <row r="46" spans="1:21" x14ac:dyDescent="0.5">
      <c r="A46" s="3" t="s">
        <v>27</v>
      </c>
      <c r="B46" s="3"/>
      <c r="C46" s="5">
        <v>0</v>
      </c>
      <c r="D46" s="3"/>
      <c r="E46" s="5">
        <v>18872620</v>
      </c>
      <c r="F46" s="3"/>
      <c r="G46" s="5">
        <v>0</v>
      </c>
      <c r="H46" s="3"/>
      <c r="I46" s="5">
        <v>18872620</v>
      </c>
      <c r="J46" s="3"/>
      <c r="K46" s="8">
        <f t="shared" si="0"/>
        <v>4.7825430187173924E-3</v>
      </c>
      <c r="L46" s="3"/>
      <c r="M46" s="5">
        <v>0</v>
      </c>
      <c r="N46" s="3"/>
      <c r="O46" s="5">
        <v>18872620</v>
      </c>
      <c r="P46" s="3"/>
      <c r="Q46" s="5">
        <v>0</v>
      </c>
      <c r="R46" s="3"/>
      <c r="S46" s="5">
        <v>18872620</v>
      </c>
      <c r="T46" s="3"/>
      <c r="U46" s="8">
        <v>1.4668638201949502E-4</v>
      </c>
    </row>
    <row r="47" spans="1:21" x14ac:dyDescent="0.5">
      <c r="A47" s="3" t="s">
        <v>29</v>
      </c>
      <c r="B47" s="3"/>
      <c r="C47" s="5">
        <v>0</v>
      </c>
      <c r="D47" s="3"/>
      <c r="E47" s="5">
        <v>26784820</v>
      </c>
      <c r="F47" s="3"/>
      <c r="G47" s="5">
        <v>0</v>
      </c>
      <c r="H47" s="3"/>
      <c r="I47" s="5">
        <v>26784820</v>
      </c>
      <c r="J47" s="3"/>
      <c r="K47" s="8">
        <f t="shared" si="0"/>
        <v>6.7875871976758916E-3</v>
      </c>
      <c r="L47" s="3"/>
      <c r="M47" s="5">
        <v>0</v>
      </c>
      <c r="N47" s="3"/>
      <c r="O47" s="5">
        <v>26784820</v>
      </c>
      <c r="P47" s="3"/>
      <c r="Q47" s="5">
        <v>0</v>
      </c>
      <c r="R47" s="3"/>
      <c r="S47" s="5">
        <v>26784820</v>
      </c>
      <c r="T47" s="3"/>
      <c r="U47" s="8">
        <v>2.0818351340955364E-4</v>
      </c>
    </row>
    <row r="48" spans="1:21" x14ac:dyDescent="0.5">
      <c r="A48" s="3" t="s">
        <v>21</v>
      </c>
      <c r="B48" s="3"/>
      <c r="C48" s="5">
        <v>0</v>
      </c>
      <c r="D48" s="3"/>
      <c r="E48" s="5">
        <v>2097916511</v>
      </c>
      <c r="F48" s="3"/>
      <c r="G48" s="5">
        <v>0</v>
      </c>
      <c r="H48" s="3"/>
      <c r="I48" s="5">
        <f>C48+E48+G48</f>
        <v>2097916511</v>
      </c>
      <c r="J48" s="3"/>
      <c r="K48" s="8">
        <f t="shared" si="0"/>
        <v>0.53163662297736081</v>
      </c>
      <c r="L48" s="3"/>
      <c r="M48" s="5">
        <v>0</v>
      </c>
      <c r="N48" s="3"/>
      <c r="O48" s="5">
        <v>0</v>
      </c>
      <c r="P48" s="3"/>
      <c r="Q48" s="5">
        <v>0</v>
      </c>
      <c r="R48" s="3"/>
      <c r="S48" s="5">
        <v>0</v>
      </c>
      <c r="T48" s="3"/>
      <c r="U48" s="8">
        <v>0</v>
      </c>
    </row>
    <row r="49" spans="3:21" ht="22.5" thickBot="1" x14ac:dyDescent="0.55000000000000004">
      <c r="C49" s="7">
        <f>SUM(C8:C48)</f>
        <v>178849563</v>
      </c>
      <c r="D49" s="3"/>
      <c r="E49" s="7">
        <f>SUM(E8:E48)</f>
        <v>2756987992</v>
      </c>
      <c r="F49" s="3"/>
      <c r="G49" s="7">
        <f>SUM(G8:G48)</f>
        <v>1010309908</v>
      </c>
      <c r="H49" s="3"/>
      <c r="I49" s="7">
        <f>SUM(I8:I48)</f>
        <v>3946147463</v>
      </c>
      <c r="J49" s="3"/>
      <c r="K49" s="9">
        <f>SUM(K8:K48)</f>
        <v>1</v>
      </c>
      <c r="L49" s="3"/>
      <c r="M49" s="7">
        <f>SUM(M8:M48)</f>
        <v>1471633622</v>
      </c>
      <c r="N49" s="3"/>
      <c r="O49" s="7">
        <f>SUM(O8:O48)</f>
        <v>13017962976</v>
      </c>
      <c r="P49" s="3"/>
      <c r="Q49" s="7">
        <f>SUM(Q8:Q48)</f>
        <v>116863777379</v>
      </c>
      <c r="R49" s="3"/>
      <c r="S49" s="7">
        <f>SUM(S8:S48)</f>
        <v>131353373977</v>
      </c>
      <c r="T49" s="3"/>
      <c r="U49" s="9">
        <f>SUM(U8:U48)</f>
        <v>1</v>
      </c>
    </row>
    <row r="50" spans="3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topLeftCell="A37" workbookViewId="0">
      <selection activeCell="C41" sqref="C41:G41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133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16" t="s">
        <v>137</v>
      </c>
      <c r="B6" s="3"/>
      <c r="C6" s="17" t="s">
        <v>135</v>
      </c>
      <c r="D6" s="17" t="s">
        <v>135</v>
      </c>
      <c r="E6" s="17" t="s">
        <v>135</v>
      </c>
      <c r="F6" s="17" t="s">
        <v>135</v>
      </c>
      <c r="G6" s="17" t="s">
        <v>135</v>
      </c>
      <c r="H6" s="17" t="s">
        <v>135</v>
      </c>
      <c r="I6" s="17" t="s">
        <v>135</v>
      </c>
      <c r="J6" s="3"/>
      <c r="K6" s="17" t="s">
        <v>136</v>
      </c>
      <c r="L6" s="17" t="s">
        <v>136</v>
      </c>
      <c r="M6" s="17" t="s">
        <v>136</v>
      </c>
      <c r="N6" s="17" t="s">
        <v>136</v>
      </c>
      <c r="O6" s="17" t="s">
        <v>136</v>
      </c>
      <c r="P6" s="17" t="s">
        <v>136</v>
      </c>
      <c r="Q6" s="17" t="s">
        <v>136</v>
      </c>
    </row>
    <row r="7" spans="1:17" ht="22.5" x14ac:dyDescent="0.5">
      <c r="A7" s="17" t="s">
        <v>137</v>
      </c>
      <c r="B7" s="3"/>
      <c r="C7" s="20" t="s">
        <v>192</v>
      </c>
      <c r="D7" s="3"/>
      <c r="E7" s="20" t="s">
        <v>189</v>
      </c>
      <c r="F7" s="3"/>
      <c r="G7" s="20" t="s">
        <v>190</v>
      </c>
      <c r="H7" s="3"/>
      <c r="I7" s="20" t="s">
        <v>193</v>
      </c>
      <c r="J7" s="3"/>
      <c r="K7" s="20" t="s">
        <v>192</v>
      </c>
      <c r="L7" s="3"/>
      <c r="M7" s="20" t="s">
        <v>189</v>
      </c>
      <c r="N7" s="3"/>
      <c r="O7" s="20" t="s">
        <v>190</v>
      </c>
      <c r="P7" s="3"/>
      <c r="Q7" s="20" t="s">
        <v>193</v>
      </c>
    </row>
    <row r="8" spans="1:17" x14ac:dyDescent="0.5">
      <c r="A8" s="3" t="s">
        <v>63</v>
      </c>
      <c r="B8" s="3"/>
      <c r="C8" s="5">
        <v>0</v>
      </c>
      <c r="D8" s="3"/>
      <c r="E8" s="5">
        <v>0</v>
      </c>
      <c r="F8" s="3"/>
      <c r="G8" s="5">
        <v>1983594072</v>
      </c>
      <c r="H8" s="3"/>
      <c r="I8" s="5">
        <v>1983594072</v>
      </c>
      <c r="J8" s="3"/>
      <c r="K8" s="5">
        <v>0</v>
      </c>
      <c r="L8" s="3"/>
      <c r="M8" s="5">
        <v>0</v>
      </c>
      <c r="N8" s="3"/>
      <c r="O8" s="5">
        <v>1983594072</v>
      </c>
      <c r="P8" s="3"/>
      <c r="Q8" s="5">
        <v>1983594072</v>
      </c>
    </row>
    <row r="9" spans="1:17" x14ac:dyDescent="0.5">
      <c r="A9" s="3" t="s">
        <v>90</v>
      </c>
      <c r="B9" s="3"/>
      <c r="C9" s="5">
        <v>0</v>
      </c>
      <c r="D9" s="3"/>
      <c r="E9" s="5">
        <v>0</v>
      </c>
      <c r="F9" s="3"/>
      <c r="G9" s="5">
        <v>695876756</v>
      </c>
      <c r="H9" s="3"/>
      <c r="I9" s="5">
        <v>695876756</v>
      </c>
      <c r="J9" s="3"/>
      <c r="K9" s="5">
        <v>0</v>
      </c>
      <c r="L9" s="3"/>
      <c r="M9" s="5">
        <v>0</v>
      </c>
      <c r="N9" s="3"/>
      <c r="O9" s="5">
        <v>695876756</v>
      </c>
      <c r="P9" s="3"/>
      <c r="Q9" s="5">
        <v>695876756</v>
      </c>
    </row>
    <row r="10" spans="1:17" x14ac:dyDescent="0.5">
      <c r="A10" s="3" t="s">
        <v>75</v>
      </c>
      <c r="B10" s="3"/>
      <c r="C10" s="5">
        <v>0</v>
      </c>
      <c r="D10" s="3"/>
      <c r="E10" s="5">
        <v>0</v>
      </c>
      <c r="F10" s="3"/>
      <c r="G10" s="5">
        <v>240625501</v>
      </c>
      <c r="H10" s="3"/>
      <c r="I10" s="5">
        <v>240625501</v>
      </c>
      <c r="J10" s="3"/>
      <c r="K10" s="5">
        <v>0</v>
      </c>
      <c r="L10" s="3"/>
      <c r="M10" s="5">
        <v>0</v>
      </c>
      <c r="N10" s="3"/>
      <c r="O10" s="5">
        <v>240625501</v>
      </c>
      <c r="P10" s="3"/>
      <c r="Q10" s="5">
        <v>240625501</v>
      </c>
    </row>
    <row r="11" spans="1:17" x14ac:dyDescent="0.5">
      <c r="A11" s="3" t="s">
        <v>182</v>
      </c>
      <c r="B11" s="3"/>
      <c r="C11" s="5">
        <v>0</v>
      </c>
      <c r="D11" s="3"/>
      <c r="E11" s="5">
        <v>0</v>
      </c>
      <c r="F11" s="3"/>
      <c r="G11" s="5">
        <v>0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5054724</v>
      </c>
      <c r="P11" s="3"/>
      <c r="Q11" s="5">
        <v>5054724</v>
      </c>
    </row>
    <row r="12" spans="1:17" x14ac:dyDescent="0.5">
      <c r="A12" s="3" t="s">
        <v>72</v>
      </c>
      <c r="B12" s="3"/>
      <c r="C12" s="5">
        <v>0</v>
      </c>
      <c r="D12" s="3"/>
      <c r="E12" s="5">
        <v>0</v>
      </c>
      <c r="F12" s="3"/>
      <c r="G12" s="5">
        <v>0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3317106602</v>
      </c>
      <c r="P12" s="3"/>
      <c r="Q12" s="5">
        <v>3317106602</v>
      </c>
    </row>
    <row r="13" spans="1:17" x14ac:dyDescent="0.5">
      <c r="A13" s="3" t="s">
        <v>183</v>
      </c>
      <c r="B13" s="3"/>
      <c r="C13" s="5">
        <v>0</v>
      </c>
      <c r="D13" s="3"/>
      <c r="E13" s="5">
        <v>0</v>
      </c>
      <c r="F13" s="3"/>
      <c r="G13" s="5">
        <v>0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311178878</v>
      </c>
      <c r="P13" s="3"/>
      <c r="Q13" s="5">
        <v>311178878</v>
      </c>
    </row>
    <row r="14" spans="1:17" x14ac:dyDescent="0.5">
      <c r="A14" s="3" t="s">
        <v>184</v>
      </c>
      <c r="B14" s="3"/>
      <c r="C14" s="5">
        <v>0</v>
      </c>
      <c r="D14" s="3"/>
      <c r="E14" s="5">
        <v>0</v>
      </c>
      <c r="F14" s="3"/>
      <c r="G14" s="5">
        <v>0</v>
      </c>
      <c r="H14" s="3"/>
      <c r="I14" s="5">
        <v>0</v>
      </c>
      <c r="J14" s="3"/>
      <c r="K14" s="5">
        <v>0</v>
      </c>
      <c r="L14" s="3"/>
      <c r="M14" s="5">
        <v>0</v>
      </c>
      <c r="N14" s="3"/>
      <c r="O14" s="5">
        <v>729791858</v>
      </c>
      <c r="P14" s="3"/>
      <c r="Q14" s="5">
        <v>729791858</v>
      </c>
    </row>
    <row r="15" spans="1:17" x14ac:dyDescent="0.5">
      <c r="A15" s="3" t="s">
        <v>185</v>
      </c>
      <c r="B15" s="3"/>
      <c r="C15" s="5">
        <v>0</v>
      </c>
      <c r="D15" s="3"/>
      <c r="E15" s="5">
        <v>0</v>
      </c>
      <c r="F15" s="3"/>
      <c r="G15" s="5">
        <v>0</v>
      </c>
      <c r="H15" s="3"/>
      <c r="I15" s="5">
        <v>0</v>
      </c>
      <c r="J15" s="3"/>
      <c r="K15" s="5">
        <v>0</v>
      </c>
      <c r="L15" s="3"/>
      <c r="M15" s="5">
        <v>0</v>
      </c>
      <c r="N15" s="3"/>
      <c r="O15" s="5">
        <v>11586513689</v>
      </c>
      <c r="P15" s="3"/>
      <c r="Q15" s="5">
        <v>11586513689</v>
      </c>
    </row>
    <row r="16" spans="1:17" x14ac:dyDescent="0.5">
      <c r="A16" s="3" t="s">
        <v>186</v>
      </c>
      <c r="B16" s="3"/>
      <c r="C16" s="5">
        <v>0</v>
      </c>
      <c r="D16" s="3"/>
      <c r="E16" s="5">
        <v>0</v>
      </c>
      <c r="F16" s="3"/>
      <c r="G16" s="5">
        <v>0</v>
      </c>
      <c r="H16" s="3"/>
      <c r="I16" s="5">
        <v>0</v>
      </c>
      <c r="J16" s="3"/>
      <c r="K16" s="5">
        <v>0</v>
      </c>
      <c r="L16" s="3"/>
      <c r="M16" s="5">
        <v>0</v>
      </c>
      <c r="N16" s="3"/>
      <c r="O16" s="5">
        <v>149310634</v>
      </c>
      <c r="P16" s="3"/>
      <c r="Q16" s="5">
        <v>149310634</v>
      </c>
    </row>
    <row r="17" spans="1:17" x14ac:dyDescent="0.5">
      <c r="A17" s="3" t="s">
        <v>187</v>
      </c>
      <c r="B17" s="3"/>
      <c r="C17" s="5">
        <v>0</v>
      </c>
      <c r="D17" s="3"/>
      <c r="E17" s="5">
        <v>0</v>
      </c>
      <c r="F17" s="3"/>
      <c r="G17" s="5">
        <v>0</v>
      </c>
      <c r="H17" s="3"/>
      <c r="I17" s="5">
        <v>0</v>
      </c>
      <c r="J17" s="3"/>
      <c r="K17" s="5">
        <v>0</v>
      </c>
      <c r="L17" s="3"/>
      <c r="M17" s="5">
        <v>0</v>
      </c>
      <c r="N17" s="3"/>
      <c r="O17" s="5">
        <v>51255692</v>
      </c>
      <c r="P17" s="3"/>
      <c r="Q17" s="5">
        <v>51255692</v>
      </c>
    </row>
    <row r="18" spans="1:17" x14ac:dyDescent="0.5">
      <c r="A18" s="3" t="s">
        <v>96</v>
      </c>
      <c r="B18" s="3"/>
      <c r="C18" s="5">
        <v>25823058</v>
      </c>
      <c r="D18" s="3"/>
      <c r="E18" s="5">
        <v>0</v>
      </c>
      <c r="F18" s="3"/>
      <c r="G18" s="5">
        <v>0</v>
      </c>
      <c r="H18" s="3"/>
      <c r="I18" s="5">
        <v>25823058</v>
      </c>
      <c r="J18" s="3"/>
      <c r="K18" s="5">
        <v>68265629</v>
      </c>
      <c r="L18" s="3"/>
      <c r="M18" s="5">
        <v>-15888489</v>
      </c>
      <c r="N18" s="3"/>
      <c r="O18" s="5">
        <v>0</v>
      </c>
      <c r="P18" s="3"/>
      <c r="Q18" s="5">
        <v>52377140</v>
      </c>
    </row>
    <row r="19" spans="1:17" x14ac:dyDescent="0.5">
      <c r="A19" s="3" t="s">
        <v>47</v>
      </c>
      <c r="B19" s="3"/>
      <c r="C19" s="5">
        <v>860768657</v>
      </c>
      <c r="D19" s="3"/>
      <c r="E19" s="5">
        <v>0</v>
      </c>
      <c r="F19" s="3"/>
      <c r="G19" s="5">
        <v>0</v>
      </c>
      <c r="H19" s="3"/>
      <c r="I19" s="5">
        <v>860768657</v>
      </c>
      <c r="J19" s="3"/>
      <c r="K19" s="5">
        <v>5038730422</v>
      </c>
      <c r="L19" s="3"/>
      <c r="M19" s="5">
        <v>294322990</v>
      </c>
      <c r="N19" s="3"/>
      <c r="O19" s="5">
        <v>0</v>
      </c>
      <c r="P19" s="3"/>
      <c r="Q19" s="5">
        <v>5333053412</v>
      </c>
    </row>
    <row r="20" spans="1:17" x14ac:dyDescent="0.5">
      <c r="A20" s="3" t="s">
        <v>46</v>
      </c>
      <c r="B20" s="3"/>
      <c r="C20" s="5">
        <v>102930715</v>
      </c>
      <c r="D20" s="3"/>
      <c r="E20" s="5">
        <v>0</v>
      </c>
      <c r="F20" s="3"/>
      <c r="G20" s="5">
        <v>0</v>
      </c>
      <c r="H20" s="3"/>
      <c r="I20" s="5">
        <v>102930715</v>
      </c>
      <c r="J20" s="3"/>
      <c r="K20" s="5">
        <v>316140323</v>
      </c>
      <c r="L20" s="3"/>
      <c r="M20" s="5">
        <v>-200397455</v>
      </c>
      <c r="N20" s="3"/>
      <c r="O20" s="5">
        <v>0</v>
      </c>
      <c r="P20" s="3"/>
      <c r="Q20" s="5">
        <v>115742868</v>
      </c>
    </row>
    <row r="21" spans="1:17" x14ac:dyDescent="0.5">
      <c r="A21" s="3" t="s">
        <v>42</v>
      </c>
      <c r="B21" s="3"/>
      <c r="C21" s="5">
        <v>4303843</v>
      </c>
      <c r="D21" s="3"/>
      <c r="E21" s="5">
        <v>10494598</v>
      </c>
      <c r="F21" s="3"/>
      <c r="G21" s="5">
        <v>0</v>
      </c>
      <c r="H21" s="3"/>
      <c r="I21" s="5">
        <v>14798441</v>
      </c>
      <c r="J21" s="3"/>
      <c r="K21" s="5">
        <v>11377605</v>
      </c>
      <c r="L21" s="3"/>
      <c r="M21" s="5">
        <v>5406566</v>
      </c>
      <c r="N21" s="3"/>
      <c r="O21" s="5">
        <v>0</v>
      </c>
      <c r="P21" s="3"/>
      <c r="Q21" s="5">
        <v>16784171</v>
      </c>
    </row>
    <row r="22" spans="1:17" x14ac:dyDescent="0.5">
      <c r="A22" s="3" t="s">
        <v>97</v>
      </c>
      <c r="B22" s="3"/>
      <c r="C22" s="5">
        <v>7586580241</v>
      </c>
      <c r="D22" s="3"/>
      <c r="E22" s="5">
        <v>0</v>
      </c>
      <c r="F22" s="3"/>
      <c r="G22" s="5">
        <v>0</v>
      </c>
      <c r="H22" s="3"/>
      <c r="I22" s="5">
        <v>7586580241</v>
      </c>
      <c r="J22" s="3"/>
      <c r="K22" s="5">
        <v>45094459060</v>
      </c>
      <c r="L22" s="3"/>
      <c r="M22" s="5">
        <v>-42673708193</v>
      </c>
      <c r="N22" s="3"/>
      <c r="O22" s="5">
        <v>0</v>
      </c>
      <c r="P22" s="3"/>
      <c r="Q22" s="5">
        <v>2420750867</v>
      </c>
    </row>
    <row r="23" spans="1:17" x14ac:dyDescent="0.5">
      <c r="A23" s="3" t="s">
        <v>143</v>
      </c>
      <c r="B23" s="3"/>
      <c r="C23" s="5">
        <v>0</v>
      </c>
      <c r="D23" s="3"/>
      <c r="E23" s="5">
        <v>0</v>
      </c>
      <c r="F23" s="3"/>
      <c r="G23" s="5">
        <v>0</v>
      </c>
      <c r="H23" s="3"/>
      <c r="I23" s="5">
        <v>0</v>
      </c>
      <c r="J23" s="3"/>
      <c r="K23" s="5">
        <v>10347896</v>
      </c>
      <c r="L23" s="3"/>
      <c r="M23" s="5">
        <v>0</v>
      </c>
      <c r="N23" s="3"/>
      <c r="O23" s="5">
        <v>0</v>
      </c>
      <c r="P23" s="3"/>
      <c r="Q23" s="5">
        <v>10347896</v>
      </c>
    </row>
    <row r="24" spans="1:17" x14ac:dyDescent="0.5">
      <c r="A24" s="3" t="s">
        <v>93</v>
      </c>
      <c r="B24" s="3"/>
      <c r="C24" s="5">
        <v>108617796</v>
      </c>
      <c r="D24" s="3"/>
      <c r="E24" s="5">
        <v>0</v>
      </c>
      <c r="F24" s="3"/>
      <c r="G24" s="5">
        <v>0</v>
      </c>
      <c r="H24" s="3"/>
      <c r="I24" s="5">
        <v>108617796</v>
      </c>
      <c r="J24" s="3"/>
      <c r="K24" s="5">
        <v>645105445</v>
      </c>
      <c r="L24" s="3"/>
      <c r="M24" s="5">
        <v>49969590</v>
      </c>
      <c r="N24" s="3"/>
      <c r="O24" s="5">
        <v>0</v>
      </c>
      <c r="P24" s="3"/>
      <c r="Q24" s="5">
        <v>695075035</v>
      </c>
    </row>
    <row r="25" spans="1:17" x14ac:dyDescent="0.5">
      <c r="A25" s="3" t="s">
        <v>69</v>
      </c>
      <c r="B25" s="3"/>
      <c r="C25" s="5">
        <v>0</v>
      </c>
      <c r="D25" s="3"/>
      <c r="E25" s="5">
        <v>20555973</v>
      </c>
      <c r="F25" s="3"/>
      <c r="G25" s="5">
        <v>0</v>
      </c>
      <c r="H25" s="3"/>
      <c r="I25" s="5">
        <v>20555973</v>
      </c>
      <c r="J25" s="3"/>
      <c r="K25" s="5">
        <v>0</v>
      </c>
      <c r="L25" s="3"/>
      <c r="M25" s="5">
        <v>27294221</v>
      </c>
      <c r="N25" s="3"/>
      <c r="O25" s="5">
        <v>0</v>
      </c>
      <c r="P25" s="3"/>
      <c r="Q25" s="5">
        <v>27294221</v>
      </c>
    </row>
    <row r="26" spans="1:17" x14ac:dyDescent="0.5">
      <c r="A26" s="3" t="s">
        <v>72</v>
      </c>
      <c r="B26" s="3"/>
      <c r="C26" s="5">
        <v>0</v>
      </c>
      <c r="D26" s="3"/>
      <c r="E26" s="5">
        <v>1027931653</v>
      </c>
      <c r="F26" s="3"/>
      <c r="G26" s="5">
        <v>0</v>
      </c>
      <c r="H26" s="3"/>
      <c r="I26" s="5">
        <v>1027931653</v>
      </c>
      <c r="J26" s="3"/>
      <c r="K26" s="5">
        <v>0</v>
      </c>
      <c r="L26" s="3"/>
      <c r="M26" s="5">
        <v>243767971</v>
      </c>
      <c r="N26" s="3"/>
      <c r="O26" s="5">
        <v>0</v>
      </c>
      <c r="P26" s="3"/>
      <c r="Q26" s="5">
        <v>243767971</v>
      </c>
    </row>
    <row r="27" spans="1:17" x14ac:dyDescent="0.5">
      <c r="A27" s="3" t="s">
        <v>78</v>
      </c>
      <c r="B27" s="3"/>
      <c r="C27" s="5">
        <v>0</v>
      </c>
      <c r="D27" s="3"/>
      <c r="E27" s="5">
        <v>-13464495</v>
      </c>
      <c r="F27" s="3"/>
      <c r="G27" s="5">
        <v>0</v>
      </c>
      <c r="H27" s="3"/>
      <c r="I27" s="5">
        <v>-13464495</v>
      </c>
      <c r="J27" s="3"/>
      <c r="K27" s="5">
        <v>0</v>
      </c>
      <c r="L27" s="3"/>
      <c r="M27" s="5">
        <v>282895884</v>
      </c>
      <c r="N27" s="3"/>
      <c r="O27" s="5">
        <v>0</v>
      </c>
      <c r="P27" s="3"/>
      <c r="Q27" s="5">
        <v>282895884</v>
      </c>
    </row>
    <row r="28" spans="1:17" x14ac:dyDescent="0.5">
      <c r="A28" s="3" t="s">
        <v>54</v>
      </c>
      <c r="B28" s="3"/>
      <c r="C28" s="5">
        <v>0</v>
      </c>
      <c r="D28" s="3"/>
      <c r="E28" s="5">
        <v>99419441</v>
      </c>
      <c r="F28" s="3"/>
      <c r="G28" s="5">
        <v>0</v>
      </c>
      <c r="H28" s="3"/>
      <c r="I28" s="5">
        <v>99419441</v>
      </c>
      <c r="J28" s="3"/>
      <c r="K28" s="5">
        <v>0</v>
      </c>
      <c r="L28" s="3"/>
      <c r="M28" s="5">
        <v>-102497552</v>
      </c>
      <c r="N28" s="3"/>
      <c r="O28" s="5">
        <v>0</v>
      </c>
      <c r="P28" s="3"/>
      <c r="Q28" s="5">
        <v>-102497552</v>
      </c>
    </row>
    <row r="29" spans="1:17" x14ac:dyDescent="0.5">
      <c r="A29" s="3" t="s">
        <v>60</v>
      </c>
      <c r="B29" s="3"/>
      <c r="C29" s="5">
        <v>0</v>
      </c>
      <c r="D29" s="3"/>
      <c r="E29" s="5">
        <v>85149122</v>
      </c>
      <c r="F29" s="3"/>
      <c r="G29" s="5">
        <v>0</v>
      </c>
      <c r="H29" s="3"/>
      <c r="I29" s="5">
        <v>85149122</v>
      </c>
      <c r="J29" s="3"/>
      <c r="K29" s="5">
        <v>0</v>
      </c>
      <c r="L29" s="3"/>
      <c r="M29" s="5">
        <v>-45677526</v>
      </c>
      <c r="N29" s="3"/>
      <c r="O29" s="5">
        <v>0</v>
      </c>
      <c r="P29" s="3"/>
      <c r="Q29" s="5">
        <v>-45677526</v>
      </c>
    </row>
    <row r="30" spans="1:17" x14ac:dyDescent="0.5">
      <c r="A30" s="3" t="s">
        <v>66</v>
      </c>
      <c r="B30" s="3"/>
      <c r="C30" s="5">
        <v>0</v>
      </c>
      <c r="D30" s="3"/>
      <c r="E30" s="5">
        <v>177870755</v>
      </c>
      <c r="F30" s="3"/>
      <c r="G30" s="5">
        <v>0</v>
      </c>
      <c r="H30" s="3"/>
      <c r="I30" s="5">
        <v>177870755</v>
      </c>
      <c r="J30" s="3"/>
      <c r="K30" s="5">
        <v>0</v>
      </c>
      <c r="L30" s="3"/>
      <c r="M30" s="5">
        <v>-167230982</v>
      </c>
      <c r="N30" s="3"/>
      <c r="O30" s="5">
        <v>0</v>
      </c>
      <c r="P30" s="3"/>
      <c r="Q30" s="5">
        <v>-167230982</v>
      </c>
    </row>
    <row r="31" spans="1:17" x14ac:dyDescent="0.5">
      <c r="A31" s="3" t="s">
        <v>84</v>
      </c>
      <c r="B31" s="3"/>
      <c r="C31" s="5">
        <v>0</v>
      </c>
      <c r="D31" s="3"/>
      <c r="E31" s="5">
        <v>72044012</v>
      </c>
      <c r="F31" s="3"/>
      <c r="G31" s="5">
        <v>0</v>
      </c>
      <c r="H31" s="3"/>
      <c r="I31" s="5">
        <v>72044012</v>
      </c>
      <c r="J31" s="3"/>
      <c r="K31" s="5">
        <v>0</v>
      </c>
      <c r="L31" s="3"/>
      <c r="M31" s="5">
        <v>55890067</v>
      </c>
      <c r="N31" s="3"/>
      <c r="O31" s="5">
        <v>0</v>
      </c>
      <c r="P31" s="3"/>
      <c r="Q31" s="5">
        <v>55890067</v>
      </c>
    </row>
    <row r="32" spans="1:17" x14ac:dyDescent="0.5">
      <c r="A32" s="3" t="s">
        <v>87</v>
      </c>
      <c r="B32" s="3"/>
      <c r="C32" s="5">
        <v>0</v>
      </c>
      <c r="D32" s="3"/>
      <c r="E32" s="5">
        <v>390450326</v>
      </c>
      <c r="F32" s="3"/>
      <c r="G32" s="5">
        <v>0</v>
      </c>
      <c r="H32" s="3"/>
      <c r="I32" s="5">
        <v>390450326</v>
      </c>
      <c r="J32" s="3"/>
      <c r="K32" s="5">
        <v>0</v>
      </c>
      <c r="L32" s="3"/>
      <c r="M32" s="5">
        <v>-33471864</v>
      </c>
      <c r="N32" s="3"/>
      <c r="O32" s="5">
        <v>0</v>
      </c>
      <c r="P32" s="3"/>
      <c r="Q32" s="5">
        <v>-33471864</v>
      </c>
    </row>
    <row r="33" spans="1:17" x14ac:dyDescent="0.5">
      <c r="A33" s="3" t="s">
        <v>81</v>
      </c>
      <c r="B33" s="3"/>
      <c r="C33" s="5">
        <v>0</v>
      </c>
      <c r="D33" s="3"/>
      <c r="E33" s="5">
        <v>239691372</v>
      </c>
      <c r="F33" s="3"/>
      <c r="G33" s="5">
        <v>0</v>
      </c>
      <c r="H33" s="3"/>
      <c r="I33" s="5">
        <v>239691372</v>
      </c>
      <c r="J33" s="3"/>
      <c r="K33" s="5">
        <v>0</v>
      </c>
      <c r="L33" s="3"/>
      <c r="M33" s="5">
        <v>-23716313</v>
      </c>
      <c r="N33" s="3"/>
      <c r="O33" s="5">
        <v>0</v>
      </c>
      <c r="P33" s="3"/>
      <c r="Q33" s="5">
        <v>-23716313</v>
      </c>
    </row>
    <row r="34" spans="1:17" x14ac:dyDescent="0.5">
      <c r="A34" s="3" t="s">
        <v>48</v>
      </c>
      <c r="B34" s="3"/>
      <c r="C34" s="5">
        <v>0</v>
      </c>
      <c r="D34" s="3"/>
      <c r="E34" s="5">
        <v>165022434</v>
      </c>
      <c r="F34" s="3"/>
      <c r="G34" s="5">
        <v>0</v>
      </c>
      <c r="H34" s="3"/>
      <c r="I34" s="5">
        <v>165022434</v>
      </c>
      <c r="J34" s="3"/>
      <c r="K34" s="5">
        <v>0</v>
      </c>
      <c r="L34" s="3"/>
      <c r="M34" s="5">
        <v>-424224750</v>
      </c>
      <c r="N34" s="3"/>
      <c r="O34" s="5">
        <v>0</v>
      </c>
      <c r="P34" s="3"/>
      <c r="Q34" s="5">
        <v>-424224750</v>
      </c>
    </row>
    <row r="35" spans="1:17" x14ac:dyDescent="0.5">
      <c r="A35" s="3" t="s">
        <v>51</v>
      </c>
      <c r="B35" s="3"/>
      <c r="C35" s="5">
        <v>0</v>
      </c>
      <c r="D35" s="3"/>
      <c r="E35" s="5">
        <v>0</v>
      </c>
      <c r="F35" s="3"/>
      <c r="G35" s="5">
        <v>0</v>
      </c>
      <c r="H35" s="3"/>
      <c r="I35" s="5">
        <v>0</v>
      </c>
      <c r="J35" s="3"/>
      <c r="K35" s="5">
        <v>0</v>
      </c>
      <c r="L35" s="3"/>
      <c r="M35" s="5">
        <v>915868277</v>
      </c>
      <c r="N35" s="3"/>
      <c r="O35" s="5">
        <v>0</v>
      </c>
      <c r="P35" s="3"/>
      <c r="Q35" s="5">
        <v>915868277</v>
      </c>
    </row>
    <row r="36" spans="1:17" x14ac:dyDescent="0.5">
      <c r="A36" s="3" t="s">
        <v>57</v>
      </c>
      <c r="B36" s="3"/>
      <c r="C36" s="5">
        <v>0</v>
      </c>
      <c r="D36" s="3"/>
      <c r="E36" s="5">
        <v>0</v>
      </c>
      <c r="F36" s="3"/>
      <c r="G36" s="5">
        <v>0</v>
      </c>
      <c r="H36" s="3"/>
      <c r="I36" s="5">
        <v>0</v>
      </c>
      <c r="J36" s="3"/>
      <c r="K36" s="5">
        <v>0</v>
      </c>
      <c r="L36" s="3"/>
      <c r="M36" s="5">
        <v>1420690726</v>
      </c>
      <c r="N36" s="3"/>
      <c r="O36" s="5">
        <v>0</v>
      </c>
      <c r="P36" s="3"/>
      <c r="Q36" s="5">
        <v>1420690726</v>
      </c>
    </row>
    <row r="37" spans="1:17" x14ac:dyDescent="0.5">
      <c r="A37" s="3" t="s">
        <v>114</v>
      </c>
      <c r="B37" s="3"/>
      <c r="C37" s="5">
        <v>0</v>
      </c>
      <c r="D37" s="3"/>
      <c r="E37" s="5">
        <v>0</v>
      </c>
      <c r="F37" s="3"/>
      <c r="G37" s="5">
        <v>0</v>
      </c>
      <c r="H37" s="3"/>
      <c r="I37" s="5">
        <v>0</v>
      </c>
      <c r="J37" s="3"/>
      <c r="K37" s="5">
        <v>0</v>
      </c>
      <c r="L37" s="3"/>
      <c r="M37" s="5">
        <v>1265287152</v>
      </c>
      <c r="N37" s="3"/>
      <c r="O37" s="5">
        <v>0</v>
      </c>
      <c r="P37" s="3"/>
      <c r="Q37" s="5">
        <v>1265287152</v>
      </c>
    </row>
    <row r="38" spans="1:17" x14ac:dyDescent="0.5">
      <c r="A38" s="3" t="s">
        <v>63</v>
      </c>
      <c r="B38" s="3"/>
      <c r="C38" s="5">
        <v>0</v>
      </c>
      <c r="D38" s="3"/>
      <c r="E38" s="5">
        <v>-1598244390</v>
      </c>
      <c r="F38" s="3"/>
      <c r="G38" s="5">
        <v>0</v>
      </c>
      <c r="H38" s="3"/>
      <c r="I38" s="5">
        <v>-1598244390</v>
      </c>
      <c r="J38" s="3"/>
      <c r="K38" s="5">
        <v>0</v>
      </c>
      <c r="L38" s="3"/>
      <c r="M38" s="5">
        <v>0</v>
      </c>
      <c r="N38" s="3"/>
      <c r="O38" s="5">
        <v>0</v>
      </c>
      <c r="P38" s="3"/>
      <c r="Q38" s="5">
        <v>0</v>
      </c>
    </row>
    <row r="39" spans="1:17" x14ac:dyDescent="0.5">
      <c r="A39" s="3" t="s">
        <v>90</v>
      </c>
      <c r="B39" s="3"/>
      <c r="C39" s="5">
        <v>0</v>
      </c>
      <c r="D39" s="3"/>
      <c r="E39" s="5">
        <v>-333491652</v>
      </c>
      <c r="F39" s="3"/>
      <c r="G39" s="5">
        <v>0</v>
      </c>
      <c r="H39" s="3"/>
      <c r="I39" s="5">
        <v>-333491652</v>
      </c>
      <c r="J39" s="3"/>
      <c r="K39" s="5">
        <v>0</v>
      </c>
      <c r="L39" s="3"/>
      <c r="M39" s="5">
        <v>0</v>
      </c>
      <c r="N39" s="3"/>
      <c r="O39" s="5">
        <v>0</v>
      </c>
      <c r="P39" s="3"/>
      <c r="Q39" s="5">
        <v>0</v>
      </c>
    </row>
    <row r="40" spans="1:17" x14ac:dyDescent="0.5">
      <c r="A40" s="3" t="s">
        <v>75</v>
      </c>
      <c r="B40" s="3"/>
      <c r="C40" s="5">
        <v>0</v>
      </c>
      <c r="D40" s="3"/>
      <c r="E40" s="5">
        <v>-76989090</v>
      </c>
      <c r="F40" s="3"/>
      <c r="G40" s="5">
        <v>0</v>
      </c>
      <c r="H40" s="3"/>
      <c r="I40" s="5">
        <v>-76989090</v>
      </c>
      <c r="J40" s="3"/>
      <c r="K40" s="5">
        <v>0</v>
      </c>
      <c r="L40" s="3"/>
      <c r="M40" s="5">
        <v>0</v>
      </c>
      <c r="N40" s="3"/>
      <c r="O40" s="5">
        <v>0</v>
      </c>
      <c r="P40" s="3"/>
      <c r="Q40" s="5">
        <v>0</v>
      </c>
    </row>
    <row r="41" spans="1:17" ht="22.5" thickBot="1" x14ac:dyDescent="0.55000000000000004">
      <c r="C41" s="7">
        <f>SUM(C8:C40)</f>
        <v>8689024310</v>
      </c>
      <c r="D41" s="3"/>
      <c r="E41" s="7">
        <f>SUM(E8:E40)</f>
        <v>266440059</v>
      </c>
      <c r="F41" s="3"/>
      <c r="G41" s="7">
        <f>SUM(G8:G40)</f>
        <v>2920096329</v>
      </c>
      <c r="H41" s="3"/>
      <c r="I41" s="7">
        <f>SUM(I8:I40)</f>
        <v>11875560698</v>
      </c>
      <c r="J41" s="3"/>
      <c r="K41" s="7">
        <f>SUM(K8:K40)</f>
        <v>51184426380</v>
      </c>
      <c r="L41" s="3"/>
      <c r="M41" s="7">
        <f>SUM(M8:M40)</f>
        <v>-39125419680</v>
      </c>
      <c r="N41" s="3"/>
      <c r="O41" s="7">
        <f>SUM(O8:O40)</f>
        <v>19070308406</v>
      </c>
      <c r="P41" s="3"/>
      <c r="Q41" s="7">
        <f>SUM(Q8:Q40)</f>
        <v>31129315106</v>
      </c>
    </row>
    <row r="42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10" sqref="E10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9" t="s">
        <v>0</v>
      </c>
      <c r="B2" s="19"/>
      <c r="C2" s="19"/>
      <c r="D2" s="19"/>
      <c r="E2" s="19"/>
    </row>
    <row r="3" spans="1:5" ht="22.5" x14ac:dyDescent="0.5">
      <c r="A3" s="19" t="s">
        <v>133</v>
      </c>
      <c r="B3" s="19"/>
      <c r="C3" s="19"/>
      <c r="D3" s="19"/>
      <c r="E3" s="19"/>
    </row>
    <row r="4" spans="1:5" ht="22.5" x14ac:dyDescent="0.5">
      <c r="A4" s="19" t="s">
        <v>2</v>
      </c>
      <c r="B4" s="19"/>
      <c r="C4" s="19"/>
      <c r="D4" s="19"/>
      <c r="E4" s="19"/>
    </row>
    <row r="5" spans="1:5" ht="22.5" x14ac:dyDescent="0.5">
      <c r="A5" s="3"/>
      <c r="B5" s="3"/>
      <c r="C5" s="3"/>
      <c r="D5" s="3"/>
      <c r="E5" s="4" t="s">
        <v>201</v>
      </c>
    </row>
    <row r="6" spans="1:5" ht="22.5" x14ac:dyDescent="0.5">
      <c r="A6" s="16" t="s">
        <v>194</v>
      </c>
      <c r="B6" s="3"/>
      <c r="C6" s="17" t="s">
        <v>135</v>
      </c>
      <c r="D6" s="3"/>
      <c r="E6" s="17" t="s">
        <v>202</v>
      </c>
    </row>
    <row r="7" spans="1:5" ht="22.5" x14ac:dyDescent="0.5">
      <c r="A7" s="17" t="s">
        <v>194</v>
      </c>
      <c r="B7" s="3"/>
      <c r="C7" s="20" t="s">
        <v>123</v>
      </c>
      <c r="D7" s="3"/>
      <c r="E7" s="20" t="s">
        <v>123</v>
      </c>
    </row>
    <row r="8" spans="1:5" x14ac:dyDescent="0.5">
      <c r="A8" s="3" t="s">
        <v>194</v>
      </c>
      <c r="B8" s="3"/>
      <c r="C8" s="5">
        <v>0</v>
      </c>
      <c r="D8" s="3"/>
      <c r="E8" s="5">
        <v>161327170</v>
      </c>
    </row>
    <row r="9" spans="1:5" x14ac:dyDescent="0.5">
      <c r="A9" s="3" t="s">
        <v>195</v>
      </c>
      <c r="B9" s="3"/>
      <c r="C9" s="5">
        <v>0</v>
      </c>
      <c r="D9" s="3"/>
      <c r="E9" s="5">
        <v>21813373</v>
      </c>
    </row>
    <row r="10" spans="1:5" ht="23.25" thickBot="1" x14ac:dyDescent="0.6">
      <c r="A10" s="12" t="s">
        <v>142</v>
      </c>
      <c r="B10" s="3"/>
      <c r="C10" s="7">
        <v>0</v>
      </c>
      <c r="D10" s="3"/>
      <c r="E10" s="7">
        <v>183140543</v>
      </c>
    </row>
    <row r="11" spans="1:5" ht="22.5" thickTop="1" x14ac:dyDescent="0.5">
      <c r="C11" s="13"/>
      <c r="E11" s="13"/>
    </row>
    <row r="12" spans="1:5" x14ac:dyDescent="0.5">
      <c r="C12" s="13"/>
      <c r="D12" s="13"/>
      <c r="E12" s="13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workbookViewId="0">
      <selection activeCell="AA25" sqref="AA2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9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2.5" x14ac:dyDescent="0.5">
      <c r="A6" s="16" t="s">
        <v>3</v>
      </c>
      <c r="B6" s="3"/>
      <c r="C6" s="17" t="s">
        <v>199</v>
      </c>
      <c r="D6" s="17" t="s">
        <v>4</v>
      </c>
      <c r="E6" s="17" t="s">
        <v>4</v>
      </c>
      <c r="F6" s="17" t="s">
        <v>4</v>
      </c>
      <c r="G6" s="17" t="s">
        <v>4</v>
      </c>
      <c r="H6" s="3"/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P6" s="3"/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2.5" x14ac:dyDescent="0.5">
      <c r="A7" s="16" t="s">
        <v>3</v>
      </c>
      <c r="B7" s="3"/>
      <c r="C7" s="18" t="s">
        <v>7</v>
      </c>
      <c r="D7" s="3"/>
      <c r="E7" s="18" t="s">
        <v>8</v>
      </c>
      <c r="F7" s="3"/>
      <c r="G7" s="18" t="s">
        <v>9</v>
      </c>
      <c r="H7" s="3"/>
      <c r="I7" s="20" t="s">
        <v>10</v>
      </c>
      <c r="J7" s="20" t="s">
        <v>10</v>
      </c>
      <c r="K7" s="20" t="s">
        <v>10</v>
      </c>
      <c r="L7" s="3"/>
      <c r="M7" s="20" t="s">
        <v>11</v>
      </c>
      <c r="N7" s="20" t="s">
        <v>11</v>
      </c>
      <c r="O7" s="20" t="s">
        <v>11</v>
      </c>
      <c r="P7" s="3"/>
      <c r="Q7" s="18" t="s">
        <v>7</v>
      </c>
      <c r="R7" s="3"/>
      <c r="S7" s="18" t="s">
        <v>12</v>
      </c>
      <c r="T7" s="3"/>
      <c r="U7" s="18" t="s">
        <v>8</v>
      </c>
      <c r="V7" s="3"/>
      <c r="W7" s="18" t="s">
        <v>9</v>
      </c>
      <c r="X7" s="3"/>
      <c r="Y7" s="18" t="s">
        <v>13</v>
      </c>
    </row>
    <row r="8" spans="1:25" ht="22.5" x14ac:dyDescent="0.5">
      <c r="A8" s="17" t="s">
        <v>3</v>
      </c>
      <c r="B8" s="3"/>
      <c r="C8" s="17" t="s">
        <v>7</v>
      </c>
      <c r="D8" s="3"/>
      <c r="E8" s="17" t="s">
        <v>8</v>
      </c>
      <c r="F8" s="3"/>
      <c r="G8" s="17" t="s">
        <v>9</v>
      </c>
      <c r="H8" s="3"/>
      <c r="I8" s="20" t="s">
        <v>7</v>
      </c>
      <c r="J8" s="3"/>
      <c r="K8" s="20" t="s">
        <v>8</v>
      </c>
      <c r="L8" s="3"/>
      <c r="M8" s="20" t="s">
        <v>7</v>
      </c>
      <c r="N8" s="3"/>
      <c r="O8" s="20" t="s">
        <v>14</v>
      </c>
      <c r="P8" s="3"/>
      <c r="Q8" s="17" t="s">
        <v>7</v>
      </c>
      <c r="R8" s="3"/>
      <c r="S8" s="17" t="s">
        <v>12</v>
      </c>
      <c r="T8" s="3"/>
      <c r="U8" s="17" t="s">
        <v>8</v>
      </c>
      <c r="V8" s="3"/>
      <c r="W8" s="17" t="s">
        <v>9</v>
      </c>
      <c r="X8" s="3"/>
      <c r="Y8" s="17" t="s">
        <v>13</v>
      </c>
    </row>
    <row r="9" spans="1:25" x14ac:dyDescent="0.5">
      <c r="A9" s="3" t="s">
        <v>15</v>
      </c>
      <c r="B9" s="3"/>
      <c r="C9" s="5">
        <v>4102</v>
      </c>
      <c r="D9" s="3"/>
      <c r="E9" s="5">
        <v>267461382</v>
      </c>
      <c r="F9" s="3"/>
      <c r="G9" s="5">
        <v>481714652.7676</v>
      </c>
      <c r="H9" s="3"/>
      <c r="I9" s="5">
        <v>0</v>
      </c>
      <c r="J9" s="3"/>
      <c r="K9" s="5">
        <v>0</v>
      </c>
      <c r="L9" s="3"/>
      <c r="M9" s="5">
        <v>0</v>
      </c>
      <c r="N9" s="3"/>
      <c r="O9" s="5">
        <v>0</v>
      </c>
      <c r="P9" s="3"/>
      <c r="Q9" s="5">
        <v>4102</v>
      </c>
      <c r="R9" s="3"/>
      <c r="S9" s="5">
        <v>174960</v>
      </c>
      <c r="T9" s="3"/>
      <c r="U9" s="5">
        <v>267461382</v>
      </c>
      <c r="V9" s="3"/>
      <c r="W9" s="5">
        <v>713415688.77600002</v>
      </c>
      <c r="X9" s="3"/>
      <c r="Y9" s="8">
        <v>6.7433866421642548E-4</v>
      </c>
    </row>
    <row r="10" spans="1:25" x14ac:dyDescent="0.5">
      <c r="A10" s="3" t="s">
        <v>16</v>
      </c>
      <c r="B10" s="3"/>
      <c r="C10" s="5">
        <v>2287</v>
      </c>
      <c r="D10" s="3"/>
      <c r="E10" s="5">
        <v>57248469</v>
      </c>
      <c r="F10" s="3"/>
      <c r="G10" s="5">
        <v>58501254.598812498</v>
      </c>
      <c r="H10" s="3"/>
      <c r="I10" s="5">
        <v>0</v>
      </c>
      <c r="J10" s="3"/>
      <c r="K10" s="5">
        <v>0</v>
      </c>
      <c r="L10" s="3"/>
      <c r="M10" s="5">
        <v>0</v>
      </c>
      <c r="N10" s="3"/>
      <c r="O10" s="5">
        <v>0</v>
      </c>
      <c r="P10" s="3"/>
      <c r="Q10" s="5">
        <v>2287</v>
      </c>
      <c r="R10" s="3"/>
      <c r="S10" s="5">
        <v>26591</v>
      </c>
      <c r="T10" s="3"/>
      <c r="U10" s="5">
        <v>57248469</v>
      </c>
      <c r="V10" s="3"/>
      <c r="W10" s="5">
        <v>60451775.97885</v>
      </c>
      <c r="X10" s="3"/>
      <c r="Y10" s="8">
        <v>5.7140557047502484E-5</v>
      </c>
    </row>
    <row r="11" spans="1:25" x14ac:dyDescent="0.5">
      <c r="A11" s="3" t="s">
        <v>17</v>
      </c>
      <c r="B11" s="3"/>
      <c r="C11" s="5">
        <v>47016</v>
      </c>
      <c r="D11" s="3"/>
      <c r="E11" s="5">
        <v>741527593</v>
      </c>
      <c r="F11" s="3"/>
      <c r="G11" s="5">
        <v>912334378.347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0</v>
      </c>
      <c r="P11" s="3"/>
      <c r="Q11" s="5">
        <v>47016</v>
      </c>
      <c r="R11" s="3"/>
      <c r="S11" s="5">
        <v>32550</v>
      </c>
      <c r="T11" s="3"/>
      <c r="U11" s="5">
        <v>741527593</v>
      </c>
      <c r="V11" s="3"/>
      <c r="W11" s="5">
        <v>1521265093.74</v>
      </c>
      <c r="X11" s="3"/>
      <c r="Y11" s="8">
        <v>1.4379384801471685E-3</v>
      </c>
    </row>
    <row r="12" spans="1:25" x14ac:dyDescent="0.5">
      <c r="A12" s="3" t="s">
        <v>18</v>
      </c>
      <c r="B12" s="3"/>
      <c r="C12" s="5">
        <v>58470</v>
      </c>
      <c r="D12" s="3"/>
      <c r="E12" s="5">
        <v>704825444</v>
      </c>
      <c r="F12" s="3"/>
      <c r="G12" s="5">
        <v>2060980388.4705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0</v>
      </c>
      <c r="P12" s="3"/>
      <c r="Q12" s="5">
        <v>58470</v>
      </c>
      <c r="R12" s="3"/>
      <c r="S12" s="5">
        <v>33984</v>
      </c>
      <c r="T12" s="3"/>
      <c r="U12" s="5">
        <v>704825444</v>
      </c>
      <c r="V12" s="3"/>
      <c r="W12" s="5">
        <v>1975221565.3440001</v>
      </c>
      <c r="X12" s="3"/>
      <c r="Y12" s="8">
        <v>1.8670296895079421E-3</v>
      </c>
    </row>
    <row r="13" spans="1:25" x14ac:dyDescent="0.5">
      <c r="A13" s="3" t="s">
        <v>19</v>
      </c>
      <c r="B13" s="3"/>
      <c r="C13" s="5">
        <v>4574</v>
      </c>
      <c r="D13" s="3"/>
      <c r="E13" s="5">
        <v>18777495</v>
      </c>
      <c r="F13" s="3"/>
      <c r="G13" s="5">
        <v>26259098.782049999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0</v>
      </c>
      <c r="P13" s="3"/>
      <c r="Q13" s="5">
        <v>4574</v>
      </c>
      <c r="R13" s="3"/>
      <c r="S13" s="5">
        <v>16245</v>
      </c>
      <c r="T13" s="3"/>
      <c r="U13" s="5">
        <v>18777495</v>
      </c>
      <c r="V13" s="3"/>
      <c r="W13" s="5">
        <v>73862517.451499999</v>
      </c>
      <c r="X13" s="3"/>
      <c r="Y13" s="8">
        <v>6.9816731167438441E-5</v>
      </c>
    </row>
    <row r="14" spans="1:25" x14ac:dyDescent="0.5">
      <c r="A14" s="3" t="s">
        <v>20</v>
      </c>
      <c r="B14" s="3"/>
      <c r="C14" s="5">
        <v>44773</v>
      </c>
      <c r="D14" s="3"/>
      <c r="E14" s="5">
        <v>621944916</v>
      </c>
      <c r="F14" s="3"/>
      <c r="G14" s="5">
        <v>3162502143.1448798</v>
      </c>
      <c r="H14" s="3"/>
      <c r="I14" s="5">
        <v>0</v>
      </c>
      <c r="J14" s="3"/>
      <c r="K14" s="5">
        <v>0</v>
      </c>
      <c r="L14" s="3"/>
      <c r="M14" s="5">
        <v>0</v>
      </c>
      <c r="N14" s="3"/>
      <c r="O14" s="5">
        <v>0</v>
      </c>
      <c r="P14" s="3"/>
      <c r="Q14" s="5">
        <v>44773</v>
      </c>
      <c r="R14" s="3"/>
      <c r="S14" s="5">
        <v>53190</v>
      </c>
      <c r="T14" s="3"/>
      <c r="U14" s="5">
        <v>621944916</v>
      </c>
      <c r="V14" s="3"/>
      <c r="W14" s="5">
        <v>2367306088.5735002</v>
      </c>
      <c r="X14" s="3"/>
      <c r="Y14" s="8">
        <v>2.2376379587319335E-3</v>
      </c>
    </row>
    <row r="15" spans="1:25" x14ac:dyDescent="0.5">
      <c r="A15" s="3" t="s">
        <v>21</v>
      </c>
      <c r="B15" s="3"/>
      <c r="C15" s="5">
        <v>600</v>
      </c>
      <c r="D15" s="3"/>
      <c r="E15" s="5">
        <v>2772811824</v>
      </c>
      <c r="F15" s="3"/>
      <c r="G15" s="5">
        <v>3773435901.75</v>
      </c>
      <c r="H15" s="3"/>
      <c r="I15" s="5">
        <v>0</v>
      </c>
      <c r="J15" s="3"/>
      <c r="K15" s="5">
        <v>0</v>
      </c>
      <c r="L15" s="3"/>
      <c r="M15" s="5">
        <v>-600</v>
      </c>
      <c r="N15" s="3"/>
      <c r="O15" s="5">
        <v>3773435901.5999999</v>
      </c>
      <c r="P15" s="3"/>
      <c r="Q15" s="5">
        <v>0</v>
      </c>
      <c r="R15" s="3"/>
      <c r="S15" s="5">
        <v>0</v>
      </c>
      <c r="T15" s="3"/>
      <c r="U15" s="5">
        <v>0</v>
      </c>
      <c r="V15" s="3"/>
      <c r="W15" s="5">
        <v>0</v>
      </c>
      <c r="X15" s="3"/>
      <c r="Y15" s="8">
        <v>0</v>
      </c>
    </row>
    <row r="16" spans="1:25" x14ac:dyDescent="0.5">
      <c r="A16" s="3" t="s">
        <v>22</v>
      </c>
      <c r="B16" s="3"/>
      <c r="C16" s="5">
        <v>11500</v>
      </c>
      <c r="D16" s="3"/>
      <c r="E16" s="5">
        <v>5555648288</v>
      </c>
      <c r="F16" s="3"/>
      <c r="G16" s="5">
        <v>11808060950.625</v>
      </c>
      <c r="H16" s="3"/>
      <c r="I16" s="5">
        <v>0</v>
      </c>
      <c r="J16" s="3"/>
      <c r="K16" s="5">
        <v>0</v>
      </c>
      <c r="L16" s="3"/>
      <c r="M16" s="5">
        <v>0</v>
      </c>
      <c r="N16" s="3"/>
      <c r="O16" s="5">
        <v>0</v>
      </c>
      <c r="P16" s="3"/>
      <c r="Q16" s="5">
        <v>11500</v>
      </c>
      <c r="R16" s="3"/>
      <c r="S16" s="5">
        <v>1073914</v>
      </c>
      <c r="T16" s="3"/>
      <c r="U16" s="5">
        <v>5555648288</v>
      </c>
      <c r="V16" s="3"/>
      <c r="W16" s="5">
        <v>12334573486.25</v>
      </c>
      <c r="X16" s="3"/>
      <c r="Y16" s="8">
        <v>1.1658952752591861E-2</v>
      </c>
    </row>
    <row r="17" spans="1:25" x14ac:dyDescent="0.5">
      <c r="A17" s="3" t="s">
        <v>23</v>
      </c>
      <c r="B17" s="3"/>
      <c r="C17" s="5">
        <v>9260</v>
      </c>
      <c r="D17" s="3"/>
      <c r="E17" s="5">
        <v>29673037</v>
      </c>
      <c r="F17" s="3"/>
      <c r="G17" s="5">
        <v>30270040.622499999</v>
      </c>
      <c r="H17" s="3"/>
      <c r="I17" s="5">
        <v>0</v>
      </c>
      <c r="J17" s="3"/>
      <c r="K17" s="5">
        <v>0</v>
      </c>
      <c r="L17" s="3"/>
      <c r="M17" s="5">
        <v>0</v>
      </c>
      <c r="N17" s="3"/>
      <c r="O17" s="5">
        <v>0</v>
      </c>
      <c r="P17" s="3"/>
      <c r="Q17" s="5">
        <v>9260</v>
      </c>
      <c r="R17" s="3"/>
      <c r="S17" s="5">
        <v>3520</v>
      </c>
      <c r="T17" s="3"/>
      <c r="U17" s="5">
        <v>29673037</v>
      </c>
      <c r="V17" s="3"/>
      <c r="W17" s="5">
        <v>32401258.559999999</v>
      </c>
      <c r="X17" s="3"/>
      <c r="Y17" s="8">
        <v>3.0626494146446724E-5</v>
      </c>
    </row>
    <row r="18" spans="1:25" x14ac:dyDescent="0.5">
      <c r="A18" s="3" t="s">
        <v>24</v>
      </c>
      <c r="B18" s="3"/>
      <c r="C18" s="5">
        <v>4128</v>
      </c>
      <c r="D18" s="3"/>
      <c r="E18" s="5">
        <v>166791234</v>
      </c>
      <c r="F18" s="3"/>
      <c r="G18" s="5">
        <v>209641461.99959999</v>
      </c>
      <c r="H18" s="3"/>
      <c r="I18" s="5">
        <v>0</v>
      </c>
      <c r="J18" s="3"/>
      <c r="K18" s="5">
        <v>0</v>
      </c>
      <c r="L18" s="3"/>
      <c r="M18" s="5">
        <v>-4128</v>
      </c>
      <c r="N18" s="3"/>
      <c r="O18" s="5">
        <v>483097806</v>
      </c>
      <c r="P18" s="3"/>
      <c r="Q18" s="5">
        <v>0</v>
      </c>
      <c r="R18" s="3"/>
      <c r="S18" s="5">
        <v>0</v>
      </c>
      <c r="T18" s="3"/>
      <c r="U18" s="5">
        <v>0</v>
      </c>
      <c r="V18" s="3"/>
      <c r="W18" s="5">
        <v>0</v>
      </c>
      <c r="X18" s="3"/>
      <c r="Y18" s="8">
        <v>0</v>
      </c>
    </row>
    <row r="19" spans="1:25" x14ac:dyDescent="0.5">
      <c r="A19" s="3" t="s">
        <v>25</v>
      </c>
      <c r="B19" s="3"/>
      <c r="C19" s="5">
        <v>0</v>
      </c>
      <c r="D19" s="3"/>
      <c r="E19" s="5">
        <v>0</v>
      </c>
      <c r="F19" s="3"/>
      <c r="G19" s="5">
        <v>0</v>
      </c>
      <c r="H19" s="3"/>
      <c r="I19" s="5">
        <v>6000</v>
      </c>
      <c r="J19" s="3"/>
      <c r="K19" s="5">
        <v>3773435901.5999999</v>
      </c>
      <c r="L19" s="3"/>
      <c r="M19" s="5">
        <v>0</v>
      </c>
      <c r="N19" s="3"/>
      <c r="O19" s="5">
        <v>0</v>
      </c>
      <c r="P19" s="3"/>
      <c r="Q19" s="5">
        <v>6000</v>
      </c>
      <c r="R19" s="3"/>
      <c r="S19" s="5">
        <v>1084310</v>
      </c>
      <c r="T19" s="3"/>
      <c r="U19" s="5">
        <v>3773435901</v>
      </c>
      <c r="V19" s="3"/>
      <c r="W19" s="5">
        <v>6467150133</v>
      </c>
      <c r="X19" s="3"/>
      <c r="Y19" s="8">
        <v>6.1129148834062029E-3</v>
      </c>
    </row>
    <row r="20" spans="1:25" x14ac:dyDescent="0.5">
      <c r="A20" s="3" t="s">
        <v>26</v>
      </c>
      <c r="B20" s="3"/>
      <c r="C20" s="5">
        <v>0</v>
      </c>
      <c r="D20" s="3"/>
      <c r="E20" s="5">
        <v>0</v>
      </c>
      <c r="F20" s="3"/>
      <c r="G20" s="5">
        <v>0</v>
      </c>
      <c r="H20" s="3"/>
      <c r="I20" s="5">
        <v>1214</v>
      </c>
      <c r="J20" s="3"/>
      <c r="K20" s="5">
        <v>25517145</v>
      </c>
      <c r="L20" s="3"/>
      <c r="M20" s="5">
        <v>0</v>
      </c>
      <c r="N20" s="3"/>
      <c r="O20" s="5">
        <v>0</v>
      </c>
      <c r="P20" s="3"/>
      <c r="Q20" s="5">
        <v>1214</v>
      </c>
      <c r="R20" s="3"/>
      <c r="S20" s="5">
        <v>21511</v>
      </c>
      <c r="T20" s="3"/>
      <c r="U20" s="5">
        <v>25517145</v>
      </c>
      <c r="V20" s="3"/>
      <c r="W20" s="5">
        <v>25958973.593699999</v>
      </c>
      <c r="X20" s="3"/>
      <c r="Y20" s="8">
        <v>2.4537082451380497E-5</v>
      </c>
    </row>
    <row r="21" spans="1:25" x14ac:dyDescent="0.5">
      <c r="A21" s="3" t="s">
        <v>27</v>
      </c>
      <c r="B21" s="3"/>
      <c r="C21" s="5">
        <v>0</v>
      </c>
      <c r="D21" s="3"/>
      <c r="E21" s="5">
        <v>0</v>
      </c>
      <c r="F21" s="3"/>
      <c r="G21" s="5">
        <v>0</v>
      </c>
      <c r="H21" s="3"/>
      <c r="I21" s="5">
        <v>53514</v>
      </c>
      <c r="J21" s="3"/>
      <c r="K21" s="5">
        <v>117840050</v>
      </c>
      <c r="L21" s="3"/>
      <c r="M21" s="5">
        <v>0</v>
      </c>
      <c r="N21" s="3"/>
      <c r="O21" s="5">
        <v>0</v>
      </c>
      <c r="P21" s="3"/>
      <c r="Q21" s="5">
        <v>53514</v>
      </c>
      <c r="R21" s="3"/>
      <c r="S21" s="5">
        <v>2570</v>
      </c>
      <c r="T21" s="3"/>
      <c r="U21" s="5">
        <v>117840050</v>
      </c>
      <c r="V21" s="3"/>
      <c r="W21" s="5">
        <v>136712670.669</v>
      </c>
      <c r="X21" s="3"/>
      <c r="Y21" s="8">
        <v>1.2922429541543175E-4</v>
      </c>
    </row>
    <row r="22" spans="1:25" x14ac:dyDescent="0.5">
      <c r="A22" s="3" t="s">
        <v>28</v>
      </c>
      <c r="B22" s="3"/>
      <c r="C22" s="5">
        <v>0</v>
      </c>
      <c r="D22" s="3"/>
      <c r="E22" s="5">
        <v>0</v>
      </c>
      <c r="F22" s="3"/>
      <c r="G22" s="5">
        <v>0</v>
      </c>
      <c r="H22" s="3"/>
      <c r="I22" s="5">
        <v>2428</v>
      </c>
      <c r="J22" s="3"/>
      <c r="K22" s="5">
        <v>15310284</v>
      </c>
      <c r="L22" s="3"/>
      <c r="M22" s="5">
        <v>0</v>
      </c>
      <c r="N22" s="3"/>
      <c r="O22" s="5">
        <v>0</v>
      </c>
      <c r="P22" s="3"/>
      <c r="Q22" s="5">
        <v>2428</v>
      </c>
      <c r="R22" s="3"/>
      <c r="S22" s="5">
        <v>6486</v>
      </c>
      <c r="T22" s="3"/>
      <c r="U22" s="5">
        <v>15310284</v>
      </c>
      <c r="V22" s="3"/>
      <c r="W22" s="5">
        <v>15654307.352399999</v>
      </c>
      <c r="X22" s="3"/>
      <c r="Y22" s="8">
        <v>1.4796849684315363E-5</v>
      </c>
    </row>
    <row r="23" spans="1:25" x14ac:dyDescent="0.5">
      <c r="A23" s="3" t="s">
        <v>29</v>
      </c>
      <c r="B23" s="3"/>
      <c r="C23" s="5">
        <v>0</v>
      </c>
      <c r="D23" s="3"/>
      <c r="E23" s="5">
        <v>0</v>
      </c>
      <c r="F23" s="3"/>
      <c r="G23" s="5">
        <v>0</v>
      </c>
      <c r="H23" s="3"/>
      <c r="I23" s="5">
        <v>18608</v>
      </c>
      <c r="J23" s="3"/>
      <c r="K23" s="5">
        <v>193702786</v>
      </c>
      <c r="L23" s="3"/>
      <c r="M23" s="5">
        <v>0</v>
      </c>
      <c r="N23" s="3"/>
      <c r="O23" s="5">
        <v>0</v>
      </c>
      <c r="P23" s="3"/>
      <c r="Q23" s="5">
        <v>18608</v>
      </c>
      <c r="R23" s="3"/>
      <c r="S23" s="5">
        <v>11920</v>
      </c>
      <c r="T23" s="3"/>
      <c r="U23" s="5">
        <v>193702786</v>
      </c>
      <c r="V23" s="3"/>
      <c r="W23" s="5">
        <v>220487606.208</v>
      </c>
      <c r="X23" s="3"/>
      <c r="Y23" s="8">
        <v>2.0841049641293199E-4</v>
      </c>
    </row>
    <row r="24" spans="1:25" x14ac:dyDescent="0.5">
      <c r="A24" s="3" t="s">
        <v>30</v>
      </c>
      <c r="B24" s="3"/>
      <c r="C24" s="5">
        <v>0</v>
      </c>
      <c r="D24" s="3"/>
      <c r="E24" s="5">
        <v>0</v>
      </c>
      <c r="F24" s="3"/>
      <c r="G24" s="5">
        <v>0</v>
      </c>
      <c r="H24" s="3"/>
      <c r="I24" s="5">
        <v>1214</v>
      </c>
      <c r="J24" s="3"/>
      <c r="K24" s="5">
        <v>29165949</v>
      </c>
      <c r="L24" s="3"/>
      <c r="M24" s="5">
        <v>0</v>
      </c>
      <c r="N24" s="3"/>
      <c r="O24" s="5">
        <v>0</v>
      </c>
      <c r="P24" s="3"/>
      <c r="Q24" s="5">
        <v>1214</v>
      </c>
      <c r="R24" s="3"/>
      <c r="S24" s="5">
        <v>27397</v>
      </c>
      <c r="T24" s="3"/>
      <c r="U24" s="5">
        <v>29165949</v>
      </c>
      <c r="V24" s="3"/>
      <c r="W24" s="5">
        <v>33062061.249899998</v>
      </c>
      <c r="X24" s="3"/>
      <c r="Y24" s="8">
        <v>3.125110166521647E-5</v>
      </c>
    </row>
    <row r="25" spans="1:25" x14ac:dyDescent="0.5">
      <c r="A25" s="3" t="s">
        <v>31</v>
      </c>
      <c r="B25" s="3"/>
      <c r="C25" s="5">
        <v>0</v>
      </c>
      <c r="D25" s="3"/>
      <c r="E25" s="5">
        <v>0</v>
      </c>
      <c r="F25" s="3"/>
      <c r="G25" s="5">
        <v>0</v>
      </c>
      <c r="H25" s="3"/>
      <c r="I25" s="5">
        <v>2835</v>
      </c>
      <c r="J25" s="3"/>
      <c r="K25" s="5">
        <v>112816108</v>
      </c>
      <c r="L25" s="3"/>
      <c r="M25" s="5">
        <v>-2835</v>
      </c>
      <c r="N25" s="3"/>
      <c r="O25" s="5">
        <v>211021724</v>
      </c>
      <c r="P25" s="3"/>
      <c r="Q25" s="5">
        <v>0</v>
      </c>
      <c r="R25" s="3"/>
      <c r="S25" s="5">
        <v>0</v>
      </c>
      <c r="T25" s="3"/>
      <c r="U25" s="5">
        <v>0</v>
      </c>
      <c r="V25" s="3"/>
      <c r="W25" s="5">
        <v>0</v>
      </c>
      <c r="X25" s="3"/>
      <c r="Y25" s="8">
        <v>0</v>
      </c>
    </row>
    <row r="26" spans="1:25" x14ac:dyDescent="0.5">
      <c r="A26" s="3" t="s">
        <v>32</v>
      </c>
      <c r="B26" s="3"/>
      <c r="C26" s="5">
        <v>0</v>
      </c>
      <c r="D26" s="3"/>
      <c r="E26" s="5">
        <v>0</v>
      </c>
      <c r="F26" s="3"/>
      <c r="G26" s="5">
        <v>0</v>
      </c>
      <c r="H26" s="3"/>
      <c r="I26" s="5">
        <v>7123</v>
      </c>
      <c r="J26" s="3"/>
      <c r="K26" s="5">
        <v>110535440</v>
      </c>
      <c r="L26" s="3"/>
      <c r="M26" s="5">
        <v>0</v>
      </c>
      <c r="N26" s="3"/>
      <c r="O26" s="5">
        <v>0</v>
      </c>
      <c r="P26" s="3"/>
      <c r="Q26" s="5">
        <v>7123</v>
      </c>
      <c r="R26" s="3"/>
      <c r="S26" s="5">
        <v>31670</v>
      </c>
      <c r="T26" s="3"/>
      <c r="U26" s="5">
        <v>110535440</v>
      </c>
      <c r="V26" s="3"/>
      <c r="W26" s="5">
        <v>224243176.8105</v>
      </c>
      <c r="X26" s="3"/>
      <c r="Y26" s="8">
        <v>2.1196035731913852E-4</v>
      </c>
    </row>
    <row r="27" spans="1:25" ht="22.5" thickBot="1" x14ac:dyDescent="0.55000000000000004">
      <c r="E27" s="7">
        <f>SUM(E9:E26)</f>
        <v>10936709682</v>
      </c>
      <c r="F27" s="3"/>
      <c r="G27" s="7">
        <f>SUM(G9:G26)</f>
        <v>22523700271.107941</v>
      </c>
      <c r="H27" s="3"/>
      <c r="I27" s="3"/>
      <c r="J27" s="3"/>
      <c r="K27" s="7">
        <f>SUM(K9:K26)</f>
        <v>4378323663.6000004</v>
      </c>
      <c r="L27" s="3"/>
      <c r="M27" s="3"/>
      <c r="N27" s="3"/>
      <c r="O27" s="7">
        <f>SUM(O9:O26)</f>
        <v>4467555431.6000004</v>
      </c>
      <c r="P27" s="3"/>
      <c r="Q27" s="3"/>
      <c r="R27" s="3"/>
      <c r="S27" s="3"/>
      <c r="T27" s="3"/>
      <c r="U27" s="7">
        <f>SUM(U9:U26)</f>
        <v>12262614179</v>
      </c>
      <c r="V27" s="3"/>
      <c r="W27" s="7">
        <f>SUM(W9:W26)</f>
        <v>26201766403.557354</v>
      </c>
      <c r="X27" s="3"/>
      <c r="Y27" s="10">
        <f>SUM(Y9:Y26)</f>
        <v>2.476657639391134E-2</v>
      </c>
    </row>
    <row r="28" spans="1:25" ht="22.5" thickTop="1" x14ac:dyDescent="0.5"/>
    <row r="29" spans="1:25" x14ac:dyDescent="0.5">
      <c r="W29" s="2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3"/>
  <sheetViews>
    <sheetView rightToLeft="1" topLeftCell="J1" workbookViewId="0">
      <selection activeCell="A4" sqref="A4:AK4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1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2.5" x14ac:dyDescent="0.5">
      <c r="A6" s="17" t="s">
        <v>34</v>
      </c>
      <c r="B6" s="17" t="s">
        <v>34</v>
      </c>
      <c r="C6" s="17" t="s">
        <v>34</v>
      </c>
      <c r="D6" s="17" t="s">
        <v>34</v>
      </c>
      <c r="E6" s="17" t="s">
        <v>34</v>
      </c>
      <c r="F6" s="17" t="s">
        <v>34</v>
      </c>
      <c r="G6" s="17" t="s">
        <v>34</v>
      </c>
      <c r="H6" s="17" t="s">
        <v>34</v>
      </c>
      <c r="I6" s="17" t="s">
        <v>34</v>
      </c>
      <c r="J6" s="17" t="s">
        <v>34</v>
      </c>
      <c r="K6" s="17" t="s">
        <v>34</v>
      </c>
      <c r="L6" s="17" t="s">
        <v>34</v>
      </c>
      <c r="M6" s="17" t="s">
        <v>34</v>
      </c>
      <c r="O6" s="17" t="s">
        <v>199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2.5" x14ac:dyDescent="0.5">
      <c r="A7" s="18" t="s">
        <v>35</v>
      </c>
      <c r="B7" s="3"/>
      <c r="C7" s="18" t="s">
        <v>36</v>
      </c>
      <c r="D7" s="3"/>
      <c r="E7" s="18" t="s">
        <v>37</v>
      </c>
      <c r="F7" s="3"/>
      <c r="G7" s="18" t="s">
        <v>38</v>
      </c>
      <c r="H7" s="3"/>
      <c r="I7" s="18" t="s">
        <v>39</v>
      </c>
      <c r="J7" s="3"/>
      <c r="K7" s="18" t="s">
        <v>40</v>
      </c>
      <c r="L7" s="3"/>
      <c r="M7" s="18" t="s">
        <v>33</v>
      </c>
      <c r="N7" s="3"/>
      <c r="O7" s="18" t="s">
        <v>7</v>
      </c>
      <c r="P7" s="3"/>
      <c r="Q7" s="18" t="s">
        <v>8</v>
      </c>
      <c r="R7" s="3"/>
      <c r="S7" s="18" t="s">
        <v>9</v>
      </c>
      <c r="T7" s="3"/>
      <c r="U7" s="20" t="s">
        <v>10</v>
      </c>
      <c r="V7" s="20" t="s">
        <v>10</v>
      </c>
      <c r="W7" s="20" t="s">
        <v>10</v>
      </c>
      <c r="X7" s="3"/>
      <c r="Y7" s="20" t="s">
        <v>11</v>
      </c>
      <c r="Z7" s="20" t="s">
        <v>11</v>
      </c>
      <c r="AA7" s="20" t="s">
        <v>11</v>
      </c>
      <c r="AB7" s="3"/>
      <c r="AC7" s="18" t="s">
        <v>7</v>
      </c>
      <c r="AD7" s="3"/>
      <c r="AE7" s="18" t="s">
        <v>41</v>
      </c>
      <c r="AF7" s="3"/>
      <c r="AG7" s="18" t="s">
        <v>8</v>
      </c>
      <c r="AH7" s="3"/>
      <c r="AI7" s="18" t="s">
        <v>9</v>
      </c>
      <c r="AJ7" s="3"/>
      <c r="AK7" s="18" t="s">
        <v>13</v>
      </c>
    </row>
    <row r="8" spans="1:37" ht="22.5" x14ac:dyDescent="0.5">
      <c r="A8" s="17" t="s">
        <v>35</v>
      </c>
      <c r="B8" s="3"/>
      <c r="C8" s="17" t="s">
        <v>36</v>
      </c>
      <c r="D8" s="3"/>
      <c r="E8" s="17" t="s">
        <v>37</v>
      </c>
      <c r="F8" s="3"/>
      <c r="G8" s="17" t="s">
        <v>38</v>
      </c>
      <c r="H8" s="3"/>
      <c r="I8" s="17" t="s">
        <v>39</v>
      </c>
      <c r="J8" s="3"/>
      <c r="K8" s="17" t="s">
        <v>40</v>
      </c>
      <c r="L8" s="3"/>
      <c r="M8" s="17" t="s">
        <v>33</v>
      </c>
      <c r="N8" s="3"/>
      <c r="O8" s="17" t="s">
        <v>7</v>
      </c>
      <c r="P8" s="3"/>
      <c r="Q8" s="17" t="s">
        <v>8</v>
      </c>
      <c r="R8" s="3"/>
      <c r="S8" s="17" t="s">
        <v>9</v>
      </c>
      <c r="T8" s="3"/>
      <c r="U8" s="20" t="s">
        <v>7</v>
      </c>
      <c r="V8" s="3"/>
      <c r="W8" s="20" t="s">
        <v>8</v>
      </c>
      <c r="X8" s="3"/>
      <c r="Y8" s="20" t="s">
        <v>7</v>
      </c>
      <c r="Z8" s="3"/>
      <c r="AA8" s="20" t="s">
        <v>14</v>
      </c>
      <c r="AB8" s="3"/>
      <c r="AC8" s="17" t="s">
        <v>7</v>
      </c>
      <c r="AD8" s="3"/>
      <c r="AE8" s="17" t="s">
        <v>41</v>
      </c>
      <c r="AF8" s="3"/>
      <c r="AG8" s="17" t="s">
        <v>8</v>
      </c>
      <c r="AH8" s="3"/>
      <c r="AI8" s="17" t="s">
        <v>9</v>
      </c>
      <c r="AJ8" s="3"/>
      <c r="AK8" s="17" t="s">
        <v>13</v>
      </c>
    </row>
    <row r="9" spans="1:37" x14ac:dyDescent="0.5">
      <c r="A9" s="3" t="s">
        <v>42</v>
      </c>
      <c r="B9" s="3"/>
      <c r="C9" s="3" t="s">
        <v>43</v>
      </c>
      <c r="D9" s="3"/>
      <c r="E9" s="3" t="s">
        <v>43</v>
      </c>
      <c r="F9" s="3"/>
      <c r="G9" s="3" t="s">
        <v>44</v>
      </c>
      <c r="H9" s="3"/>
      <c r="I9" s="3" t="s">
        <v>45</v>
      </c>
      <c r="J9" s="3"/>
      <c r="K9" s="5">
        <v>20</v>
      </c>
      <c r="L9" s="3"/>
      <c r="M9" s="5">
        <v>20</v>
      </c>
      <c r="N9" s="3"/>
      <c r="O9" s="5">
        <v>250</v>
      </c>
      <c r="P9" s="3"/>
      <c r="Q9" s="5">
        <v>255046218</v>
      </c>
      <c r="R9" s="3"/>
      <c r="S9" s="5">
        <v>249958186</v>
      </c>
      <c r="T9" s="3"/>
      <c r="U9" s="5">
        <v>0</v>
      </c>
      <c r="V9" s="3"/>
      <c r="W9" s="5">
        <v>0</v>
      </c>
      <c r="X9" s="3"/>
      <c r="Y9" s="5">
        <v>0</v>
      </c>
      <c r="Z9" s="3"/>
      <c r="AA9" s="5">
        <v>0</v>
      </c>
      <c r="AB9" s="3"/>
      <c r="AC9" s="5">
        <v>250</v>
      </c>
      <c r="AD9" s="3"/>
      <c r="AE9" s="5">
        <v>1042000</v>
      </c>
      <c r="AF9" s="3"/>
      <c r="AG9" s="5">
        <v>255046218</v>
      </c>
      <c r="AH9" s="3"/>
      <c r="AI9" s="5">
        <v>260452784</v>
      </c>
      <c r="AJ9" s="3"/>
      <c r="AK9" s="8">
        <v>2.4618659950602096E-4</v>
      </c>
    </row>
    <row r="10" spans="1:37" x14ac:dyDescent="0.5">
      <c r="A10" s="3" t="s">
        <v>46</v>
      </c>
      <c r="B10" s="3"/>
      <c r="C10" s="3" t="s">
        <v>43</v>
      </c>
      <c r="D10" s="3"/>
      <c r="E10" s="3" t="s">
        <v>43</v>
      </c>
      <c r="F10" s="3"/>
      <c r="G10" s="3" t="s">
        <v>44</v>
      </c>
      <c r="H10" s="3"/>
      <c r="I10" s="3" t="s">
        <v>45</v>
      </c>
      <c r="J10" s="3"/>
      <c r="K10" s="5">
        <v>20</v>
      </c>
      <c r="L10" s="3"/>
      <c r="M10" s="5">
        <v>20</v>
      </c>
      <c r="N10" s="3"/>
      <c r="O10" s="5">
        <v>5979</v>
      </c>
      <c r="P10" s="3"/>
      <c r="Q10" s="5">
        <v>6179823541</v>
      </c>
      <c r="R10" s="3"/>
      <c r="S10" s="5">
        <v>5977976085</v>
      </c>
      <c r="T10" s="3"/>
      <c r="U10" s="5">
        <v>0</v>
      </c>
      <c r="V10" s="3"/>
      <c r="W10" s="5">
        <v>0</v>
      </c>
      <c r="X10" s="3"/>
      <c r="Y10" s="5">
        <v>0</v>
      </c>
      <c r="Z10" s="3"/>
      <c r="AA10" s="5">
        <v>0</v>
      </c>
      <c r="AB10" s="3"/>
      <c r="AC10" s="5">
        <v>5979</v>
      </c>
      <c r="AD10" s="3"/>
      <c r="AE10" s="5">
        <v>1000010</v>
      </c>
      <c r="AF10" s="3"/>
      <c r="AG10" s="5">
        <v>6179823541</v>
      </c>
      <c r="AH10" s="3"/>
      <c r="AI10" s="5">
        <v>5977976085</v>
      </c>
      <c r="AJ10" s="3"/>
      <c r="AK10" s="8">
        <v>5.6505351246100175E-3</v>
      </c>
    </row>
    <row r="11" spans="1:37" x14ac:dyDescent="0.5">
      <c r="A11" s="3" t="s">
        <v>47</v>
      </c>
      <c r="B11" s="3"/>
      <c r="C11" s="3" t="s">
        <v>43</v>
      </c>
      <c r="D11" s="3"/>
      <c r="E11" s="3" t="s">
        <v>43</v>
      </c>
      <c r="F11" s="3"/>
      <c r="G11" s="3" t="s">
        <v>44</v>
      </c>
      <c r="H11" s="3"/>
      <c r="I11" s="3" t="s">
        <v>45</v>
      </c>
      <c r="J11" s="3"/>
      <c r="K11" s="5">
        <v>20</v>
      </c>
      <c r="L11" s="3"/>
      <c r="M11" s="5">
        <v>20</v>
      </c>
      <c r="N11" s="3"/>
      <c r="O11" s="5">
        <v>50000</v>
      </c>
      <c r="P11" s="3"/>
      <c r="Q11" s="5">
        <v>49535887498</v>
      </c>
      <c r="R11" s="3"/>
      <c r="S11" s="5">
        <v>44991893740</v>
      </c>
      <c r="T11" s="3"/>
      <c r="U11" s="5">
        <v>0</v>
      </c>
      <c r="V11" s="3"/>
      <c r="W11" s="5">
        <v>0</v>
      </c>
      <c r="X11" s="3"/>
      <c r="Y11" s="5">
        <v>0</v>
      </c>
      <c r="Z11" s="3"/>
      <c r="AA11" s="5">
        <v>0</v>
      </c>
      <c r="AB11" s="3"/>
      <c r="AC11" s="5">
        <v>50000</v>
      </c>
      <c r="AD11" s="3"/>
      <c r="AE11" s="5">
        <v>900001</v>
      </c>
      <c r="AF11" s="3"/>
      <c r="AG11" s="5">
        <v>49535887498</v>
      </c>
      <c r="AH11" s="3"/>
      <c r="AI11" s="5">
        <v>44991893740</v>
      </c>
      <c r="AJ11" s="3"/>
      <c r="AK11" s="8">
        <v>4.252748292829471E-2</v>
      </c>
    </row>
    <row r="12" spans="1:37" x14ac:dyDescent="0.5">
      <c r="A12" s="3" t="s">
        <v>48</v>
      </c>
      <c r="B12" s="3"/>
      <c r="C12" s="3" t="s">
        <v>43</v>
      </c>
      <c r="D12" s="3"/>
      <c r="E12" s="3" t="s">
        <v>43</v>
      </c>
      <c r="F12" s="3"/>
      <c r="G12" s="3" t="s">
        <v>49</v>
      </c>
      <c r="H12" s="3"/>
      <c r="I12" s="3" t="s">
        <v>50</v>
      </c>
      <c r="J12" s="3"/>
      <c r="K12" s="5">
        <v>0</v>
      </c>
      <c r="L12" s="3"/>
      <c r="M12" s="5">
        <v>0</v>
      </c>
      <c r="N12" s="3"/>
      <c r="O12" s="5">
        <v>27810</v>
      </c>
      <c r="P12" s="3"/>
      <c r="Q12" s="5">
        <v>22043831936</v>
      </c>
      <c r="R12" s="3"/>
      <c r="S12" s="5">
        <v>21454584751</v>
      </c>
      <c r="T12" s="3"/>
      <c r="U12" s="5">
        <v>0</v>
      </c>
      <c r="V12" s="3"/>
      <c r="W12" s="5">
        <v>0</v>
      </c>
      <c r="X12" s="3"/>
      <c r="Y12" s="5">
        <v>0</v>
      </c>
      <c r="Z12" s="3"/>
      <c r="AA12" s="5">
        <v>0</v>
      </c>
      <c r="AB12" s="3"/>
      <c r="AC12" s="5">
        <v>27810</v>
      </c>
      <c r="AD12" s="3"/>
      <c r="AE12" s="5">
        <v>777545</v>
      </c>
      <c r="AF12" s="3"/>
      <c r="AG12" s="5">
        <v>22043831936</v>
      </c>
      <c r="AH12" s="3"/>
      <c r="AI12" s="5">
        <v>21619607185</v>
      </c>
      <c r="AJ12" s="3"/>
      <c r="AK12" s="8">
        <v>2.0435402892568382E-2</v>
      </c>
    </row>
    <row r="13" spans="1:37" x14ac:dyDescent="0.5">
      <c r="A13" s="3" t="s">
        <v>51</v>
      </c>
      <c r="B13" s="3"/>
      <c r="C13" s="3" t="s">
        <v>43</v>
      </c>
      <c r="D13" s="3"/>
      <c r="E13" s="3" t="s">
        <v>43</v>
      </c>
      <c r="F13" s="3"/>
      <c r="G13" s="3" t="s">
        <v>52</v>
      </c>
      <c r="H13" s="3"/>
      <c r="I13" s="3" t="s">
        <v>53</v>
      </c>
      <c r="J13" s="3"/>
      <c r="K13" s="5">
        <v>0</v>
      </c>
      <c r="L13" s="3"/>
      <c r="M13" s="5">
        <v>0</v>
      </c>
      <c r="N13" s="3"/>
      <c r="O13" s="5">
        <v>25000</v>
      </c>
      <c r="P13" s="3"/>
      <c r="Q13" s="5">
        <v>19641779973</v>
      </c>
      <c r="R13" s="3"/>
      <c r="S13" s="5">
        <v>20557648250</v>
      </c>
      <c r="T13" s="3"/>
      <c r="U13" s="5">
        <v>0</v>
      </c>
      <c r="V13" s="3"/>
      <c r="W13" s="5">
        <v>0</v>
      </c>
      <c r="X13" s="3"/>
      <c r="Y13" s="5">
        <v>0</v>
      </c>
      <c r="Z13" s="3"/>
      <c r="AA13" s="5">
        <v>0</v>
      </c>
      <c r="AB13" s="3"/>
      <c r="AC13" s="5">
        <v>25000</v>
      </c>
      <c r="AD13" s="3"/>
      <c r="AE13" s="5">
        <v>822455</v>
      </c>
      <c r="AF13" s="3"/>
      <c r="AG13" s="5">
        <v>19641779973</v>
      </c>
      <c r="AH13" s="3"/>
      <c r="AI13" s="5">
        <v>20557648250</v>
      </c>
      <c r="AJ13" s="3"/>
      <c r="AK13" s="8">
        <v>1.9431612282203144E-2</v>
      </c>
    </row>
    <row r="14" spans="1:37" x14ac:dyDescent="0.5">
      <c r="A14" s="3" t="s">
        <v>54</v>
      </c>
      <c r="B14" s="3"/>
      <c r="C14" s="3" t="s">
        <v>43</v>
      </c>
      <c r="D14" s="3"/>
      <c r="E14" s="3" t="s">
        <v>43</v>
      </c>
      <c r="F14" s="3"/>
      <c r="G14" s="3" t="s">
        <v>55</v>
      </c>
      <c r="H14" s="3"/>
      <c r="I14" s="3" t="s">
        <v>56</v>
      </c>
      <c r="J14" s="3"/>
      <c r="K14" s="5">
        <v>0</v>
      </c>
      <c r="L14" s="3"/>
      <c r="M14" s="5">
        <v>0</v>
      </c>
      <c r="N14" s="3"/>
      <c r="O14" s="5">
        <v>15064</v>
      </c>
      <c r="P14" s="3"/>
      <c r="Q14" s="5">
        <v>12787400077</v>
      </c>
      <c r="R14" s="3"/>
      <c r="S14" s="5">
        <v>12585483083</v>
      </c>
      <c r="T14" s="3"/>
      <c r="U14" s="5">
        <v>0</v>
      </c>
      <c r="V14" s="3"/>
      <c r="W14" s="5">
        <v>0</v>
      </c>
      <c r="X14" s="3"/>
      <c r="Y14" s="5">
        <v>0</v>
      </c>
      <c r="Z14" s="3"/>
      <c r="AA14" s="5">
        <v>0</v>
      </c>
      <c r="AB14" s="3"/>
      <c r="AC14" s="5">
        <v>15064</v>
      </c>
      <c r="AD14" s="3"/>
      <c r="AE14" s="5">
        <v>842220</v>
      </c>
      <c r="AF14" s="3"/>
      <c r="AG14" s="5">
        <v>12787400077</v>
      </c>
      <c r="AH14" s="3"/>
      <c r="AI14" s="5">
        <v>12684902524</v>
      </c>
      <c r="AJ14" s="3"/>
      <c r="AK14" s="8">
        <v>1.1990092674336329E-2</v>
      </c>
    </row>
    <row r="15" spans="1:37" x14ac:dyDescent="0.5">
      <c r="A15" s="3" t="s">
        <v>57</v>
      </c>
      <c r="B15" s="3"/>
      <c r="C15" s="3" t="s">
        <v>43</v>
      </c>
      <c r="D15" s="3"/>
      <c r="E15" s="3" t="s">
        <v>43</v>
      </c>
      <c r="F15" s="3"/>
      <c r="G15" s="3" t="s">
        <v>58</v>
      </c>
      <c r="H15" s="3"/>
      <c r="I15" s="3" t="s">
        <v>59</v>
      </c>
      <c r="J15" s="3"/>
      <c r="K15" s="5">
        <v>0</v>
      </c>
      <c r="L15" s="3"/>
      <c r="M15" s="5">
        <v>0</v>
      </c>
      <c r="N15" s="3"/>
      <c r="O15" s="5">
        <v>25000</v>
      </c>
      <c r="P15" s="3"/>
      <c r="Q15" s="5">
        <v>19764368785</v>
      </c>
      <c r="R15" s="3"/>
      <c r="S15" s="5">
        <v>21185059511</v>
      </c>
      <c r="T15" s="3"/>
      <c r="U15" s="5">
        <v>0</v>
      </c>
      <c r="V15" s="3"/>
      <c r="W15" s="5">
        <v>0</v>
      </c>
      <c r="X15" s="3"/>
      <c r="Y15" s="5">
        <v>0</v>
      </c>
      <c r="Z15" s="3"/>
      <c r="AA15" s="5">
        <v>0</v>
      </c>
      <c r="AB15" s="3"/>
      <c r="AC15" s="5">
        <v>25000</v>
      </c>
      <c r="AD15" s="3"/>
      <c r="AE15" s="5">
        <v>847556</v>
      </c>
      <c r="AF15" s="3"/>
      <c r="AG15" s="5">
        <v>19764368785</v>
      </c>
      <c r="AH15" s="3"/>
      <c r="AI15" s="5">
        <v>21185059511</v>
      </c>
      <c r="AJ15" s="3"/>
      <c r="AK15" s="8">
        <v>2.0024657372622965E-2</v>
      </c>
    </row>
    <row r="16" spans="1:37" x14ac:dyDescent="0.5">
      <c r="A16" s="3" t="s">
        <v>60</v>
      </c>
      <c r="B16" s="3"/>
      <c r="C16" s="3" t="s">
        <v>43</v>
      </c>
      <c r="D16" s="3"/>
      <c r="E16" s="3" t="s">
        <v>43</v>
      </c>
      <c r="F16" s="3"/>
      <c r="G16" s="3" t="s">
        <v>61</v>
      </c>
      <c r="H16" s="3"/>
      <c r="I16" s="3" t="s">
        <v>62</v>
      </c>
      <c r="J16" s="3"/>
      <c r="K16" s="5">
        <v>0</v>
      </c>
      <c r="L16" s="3"/>
      <c r="M16" s="5">
        <v>0</v>
      </c>
      <c r="N16" s="3"/>
      <c r="O16" s="5">
        <v>2973</v>
      </c>
      <c r="P16" s="3"/>
      <c r="Q16" s="5">
        <v>2473111167</v>
      </c>
      <c r="R16" s="3"/>
      <c r="S16" s="5">
        <v>2342284518</v>
      </c>
      <c r="T16" s="3"/>
      <c r="U16" s="5">
        <v>0</v>
      </c>
      <c r="V16" s="3"/>
      <c r="W16" s="5">
        <v>0</v>
      </c>
      <c r="X16" s="3"/>
      <c r="Y16" s="5">
        <v>0</v>
      </c>
      <c r="Z16" s="3"/>
      <c r="AA16" s="5">
        <v>0</v>
      </c>
      <c r="AB16" s="3"/>
      <c r="AC16" s="5">
        <v>2973</v>
      </c>
      <c r="AD16" s="3"/>
      <c r="AE16" s="5">
        <v>816641</v>
      </c>
      <c r="AF16" s="3"/>
      <c r="AG16" s="5">
        <v>2473111167</v>
      </c>
      <c r="AH16" s="3"/>
      <c r="AI16" s="5">
        <v>2427433640</v>
      </c>
      <c r="AJ16" s="3"/>
      <c r="AK16" s="8">
        <v>2.2944720504816051E-3</v>
      </c>
    </row>
    <row r="17" spans="1:37" x14ac:dyDescent="0.5">
      <c r="A17" s="3" t="s">
        <v>63</v>
      </c>
      <c r="B17" s="3"/>
      <c r="C17" s="3" t="s">
        <v>43</v>
      </c>
      <c r="D17" s="3"/>
      <c r="E17" s="3" t="s">
        <v>43</v>
      </c>
      <c r="F17" s="3"/>
      <c r="G17" s="3" t="s">
        <v>64</v>
      </c>
      <c r="H17" s="3"/>
      <c r="I17" s="3" t="s">
        <v>65</v>
      </c>
      <c r="J17" s="3"/>
      <c r="K17" s="5">
        <v>0</v>
      </c>
      <c r="L17" s="3"/>
      <c r="M17" s="5">
        <v>0</v>
      </c>
      <c r="N17" s="3"/>
      <c r="O17" s="5">
        <v>28950</v>
      </c>
      <c r="P17" s="3"/>
      <c r="Q17" s="5">
        <v>26966405928</v>
      </c>
      <c r="R17" s="3"/>
      <c r="S17" s="5">
        <v>28564650318</v>
      </c>
      <c r="T17" s="3"/>
      <c r="U17" s="5">
        <v>0</v>
      </c>
      <c r="V17" s="3"/>
      <c r="W17" s="5">
        <v>0</v>
      </c>
      <c r="X17" s="3"/>
      <c r="Y17" s="5">
        <v>28950</v>
      </c>
      <c r="Z17" s="3"/>
      <c r="AA17" s="5">
        <v>28950000000</v>
      </c>
      <c r="AB17" s="3"/>
      <c r="AC17" s="5">
        <v>0</v>
      </c>
      <c r="AD17" s="3"/>
      <c r="AE17" s="5">
        <v>0</v>
      </c>
      <c r="AF17" s="3"/>
      <c r="AG17" s="5">
        <v>0</v>
      </c>
      <c r="AH17" s="3"/>
      <c r="AI17" s="5">
        <v>0</v>
      </c>
      <c r="AJ17" s="3"/>
      <c r="AK17" s="8">
        <v>0</v>
      </c>
    </row>
    <row r="18" spans="1:37" x14ac:dyDescent="0.5">
      <c r="A18" s="3" t="s">
        <v>66</v>
      </c>
      <c r="B18" s="3"/>
      <c r="C18" s="3" t="s">
        <v>43</v>
      </c>
      <c r="D18" s="3"/>
      <c r="E18" s="3" t="s">
        <v>43</v>
      </c>
      <c r="F18" s="3"/>
      <c r="G18" s="3" t="s">
        <v>67</v>
      </c>
      <c r="H18" s="3"/>
      <c r="I18" s="3" t="s">
        <v>68</v>
      </c>
      <c r="J18" s="3"/>
      <c r="K18" s="5">
        <v>0</v>
      </c>
      <c r="L18" s="3"/>
      <c r="M18" s="5">
        <v>0</v>
      </c>
      <c r="N18" s="3"/>
      <c r="O18" s="5">
        <v>13500</v>
      </c>
      <c r="P18" s="3"/>
      <c r="Q18" s="5">
        <v>11043613281</v>
      </c>
      <c r="R18" s="3"/>
      <c r="S18" s="5">
        <v>10698511543</v>
      </c>
      <c r="T18" s="3"/>
      <c r="U18" s="5">
        <v>0</v>
      </c>
      <c r="V18" s="3"/>
      <c r="W18" s="5">
        <v>0</v>
      </c>
      <c r="X18" s="3"/>
      <c r="Y18" s="5">
        <v>0</v>
      </c>
      <c r="Z18" s="3"/>
      <c r="AA18" s="5">
        <v>0</v>
      </c>
      <c r="AB18" s="3"/>
      <c r="AC18" s="5">
        <v>13500</v>
      </c>
      <c r="AD18" s="3"/>
      <c r="AE18" s="5">
        <v>805804</v>
      </c>
      <c r="AF18" s="3"/>
      <c r="AG18" s="5">
        <v>11043613281</v>
      </c>
      <c r="AH18" s="3"/>
      <c r="AI18" s="5">
        <v>10876382298</v>
      </c>
      <c r="AJ18" s="3"/>
      <c r="AK18" s="8">
        <v>1.0280633333034757E-2</v>
      </c>
    </row>
    <row r="19" spans="1:37" x14ac:dyDescent="0.5">
      <c r="A19" s="3" t="s">
        <v>69</v>
      </c>
      <c r="B19" s="3"/>
      <c r="C19" s="3" t="s">
        <v>43</v>
      </c>
      <c r="D19" s="3"/>
      <c r="E19" s="3" t="s">
        <v>43</v>
      </c>
      <c r="F19" s="3"/>
      <c r="G19" s="3" t="s">
        <v>70</v>
      </c>
      <c r="H19" s="3"/>
      <c r="I19" s="3" t="s">
        <v>71</v>
      </c>
      <c r="J19" s="3"/>
      <c r="K19" s="5">
        <v>0</v>
      </c>
      <c r="L19" s="3"/>
      <c r="M19" s="5">
        <v>0</v>
      </c>
      <c r="N19" s="3"/>
      <c r="O19" s="5">
        <v>1610</v>
      </c>
      <c r="P19" s="3"/>
      <c r="Q19" s="5">
        <v>1560436620</v>
      </c>
      <c r="R19" s="3"/>
      <c r="S19" s="5">
        <v>1567174868</v>
      </c>
      <c r="T19" s="3"/>
      <c r="U19" s="5">
        <v>0</v>
      </c>
      <c r="V19" s="3"/>
      <c r="W19" s="5">
        <v>0</v>
      </c>
      <c r="X19" s="3"/>
      <c r="Y19" s="5">
        <v>0</v>
      </c>
      <c r="Z19" s="3"/>
      <c r="AA19" s="5">
        <v>0</v>
      </c>
      <c r="AB19" s="3"/>
      <c r="AC19" s="5">
        <v>1610</v>
      </c>
      <c r="AD19" s="3"/>
      <c r="AE19" s="5">
        <v>986347</v>
      </c>
      <c r="AF19" s="3"/>
      <c r="AG19" s="5">
        <v>1560436620</v>
      </c>
      <c r="AH19" s="3"/>
      <c r="AI19" s="5">
        <v>1587730841</v>
      </c>
      <c r="AJ19" s="3"/>
      <c r="AK19" s="8">
        <v>1.5007635958946971E-3</v>
      </c>
    </row>
    <row r="20" spans="1:37" x14ac:dyDescent="0.5">
      <c r="A20" s="3" t="s">
        <v>72</v>
      </c>
      <c r="B20" s="3"/>
      <c r="C20" s="3" t="s">
        <v>43</v>
      </c>
      <c r="D20" s="3"/>
      <c r="E20" s="3" t="s">
        <v>43</v>
      </c>
      <c r="F20" s="3"/>
      <c r="G20" s="3" t="s">
        <v>73</v>
      </c>
      <c r="H20" s="3"/>
      <c r="I20" s="3" t="s">
        <v>74</v>
      </c>
      <c r="J20" s="3"/>
      <c r="K20" s="5">
        <v>0</v>
      </c>
      <c r="L20" s="3"/>
      <c r="M20" s="5">
        <v>0</v>
      </c>
      <c r="N20" s="3"/>
      <c r="O20" s="5">
        <v>122395</v>
      </c>
      <c r="P20" s="3"/>
      <c r="Q20" s="5">
        <v>113421673015</v>
      </c>
      <c r="R20" s="3"/>
      <c r="S20" s="5">
        <v>112576749620</v>
      </c>
      <c r="T20" s="3"/>
      <c r="U20" s="5">
        <v>0</v>
      </c>
      <c r="V20" s="3"/>
      <c r="W20" s="5">
        <v>0</v>
      </c>
      <c r="X20" s="3"/>
      <c r="Y20" s="5">
        <v>0</v>
      </c>
      <c r="Z20" s="3"/>
      <c r="AA20" s="5">
        <v>0</v>
      </c>
      <c r="AB20" s="3"/>
      <c r="AC20" s="5">
        <v>122395</v>
      </c>
      <c r="AD20" s="3"/>
      <c r="AE20" s="5">
        <v>928349</v>
      </c>
      <c r="AF20" s="3"/>
      <c r="AG20" s="5">
        <v>113421673015</v>
      </c>
      <c r="AH20" s="3"/>
      <c r="AI20" s="5">
        <v>113604681273</v>
      </c>
      <c r="AJ20" s="3"/>
      <c r="AK20" s="8">
        <v>0.10738203578029409</v>
      </c>
    </row>
    <row r="21" spans="1:37" x14ac:dyDescent="0.5">
      <c r="A21" s="3" t="s">
        <v>75</v>
      </c>
      <c r="B21" s="3"/>
      <c r="C21" s="3" t="s">
        <v>43</v>
      </c>
      <c r="D21" s="3"/>
      <c r="E21" s="3" t="s">
        <v>43</v>
      </c>
      <c r="F21" s="3"/>
      <c r="G21" s="3" t="s">
        <v>76</v>
      </c>
      <c r="H21" s="3"/>
      <c r="I21" s="3" t="s">
        <v>77</v>
      </c>
      <c r="J21" s="3"/>
      <c r="K21" s="5">
        <v>0</v>
      </c>
      <c r="L21" s="3"/>
      <c r="M21" s="5">
        <v>0</v>
      </c>
      <c r="N21" s="3"/>
      <c r="O21" s="5">
        <v>13803</v>
      </c>
      <c r="P21" s="3"/>
      <c r="Q21" s="5">
        <v>13562374499</v>
      </c>
      <c r="R21" s="3"/>
      <c r="S21" s="5">
        <v>13639363589</v>
      </c>
      <c r="T21" s="3"/>
      <c r="U21" s="5">
        <v>0</v>
      </c>
      <c r="V21" s="3"/>
      <c r="W21" s="5">
        <v>0</v>
      </c>
      <c r="X21" s="3"/>
      <c r="Y21" s="5">
        <v>13803</v>
      </c>
      <c r="Z21" s="3"/>
      <c r="AA21" s="5">
        <v>13803000000</v>
      </c>
      <c r="AB21" s="3"/>
      <c r="AC21" s="5">
        <v>0</v>
      </c>
      <c r="AD21" s="3"/>
      <c r="AE21" s="5">
        <v>0</v>
      </c>
      <c r="AF21" s="3"/>
      <c r="AG21" s="5">
        <v>0</v>
      </c>
      <c r="AH21" s="3"/>
      <c r="AI21" s="5">
        <v>0</v>
      </c>
      <c r="AJ21" s="3"/>
      <c r="AK21" s="8">
        <v>0</v>
      </c>
    </row>
    <row r="22" spans="1:37" x14ac:dyDescent="0.5">
      <c r="A22" s="3" t="s">
        <v>78</v>
      </c>
      <c r="B22" s="3"/>
      <c r="C22" s="3" t="s">
        <v>43</v>
      </c>
      <c r="D22" s="3"/>
      <c r="E22" s="3" t="s">
        <v>43</v>
      </c>
      <c r="F22" s="3"/>
      <c r="G22" s="3" t="s">
        <v>79</v>
      </c>
      <c r="H22" s="3"/>
      <c r="I22" s="3" t="s">
        <v>80</v>
      </c>
      <c r="J22" s="3"/>
      <c r="K22" s="5">
        <v>0</v>
      </c>
      <c r="L22" s="3"/>
      <c r="M22" s="5">
        <v>0</v>
      </c>
      <c r="N22" s="3"/>
      <c r="O22" s="5">
        <v>17743</v>
      </c>
      <c r="P22" s="3"/>
      <c r="Q22" s="5">
        <v>16349287038</v>
      </c>
      <c r="R22" s="3"/>
      <c r="S22" s="5">
        <v>16645647418</v>
      </c>
      <c r="T22" s="3"/>
      <c r="U22" s="5">
        <v>0</v>
      </c>
      <c r="V22" s="3"/>
      <c r="W22" s="5">
        <v>0</v>
      </c>
      <c r="X22" s="3"/>
      <c r="Y22" s="5">
        <v>0</v>
      </c>
      <c r="Z22" s="3"/>
      <c r="AA22" s="5">
        <v>0</v>
      </c>
      <c r="AB22" s="3"/>
      <c r="AC22" s="5">
        <v>17743</v>
      </c>
      <c r="AD22" s="3"/>
      <c r="AE22" s="5">
        <v>937564</v>
      </c>
      <c r="AF22" s="3"/>
      <c r="AG22" s="5">
        <v>16349287038</v>
      </c>
      <c r="AH22" s="3"/>
      <c r="AI22" s="5">
        <v>16632182922</v>
      </c>
      <c r="AJ22" s="3"/>
      <c r="AK22" s="8">
        <v>1.5721162557929484E-2</v>
      </c>
    </row>
    <row r="23" spans="1:37" x14ac:dyDescent="0.5">
      <c r="A23" s="3" t="s">
        <v>81</v>
      </c>
      <c r="B23" s="3"/>
      <c r="C23" s="3" t="s">
        <v>43</v>
      </c>
      <c r="D23" s="3"/>
      <c r="E23" s="3" t="s">
        <v>43</v>
      </c>
      <c r="F23" s="3"/>
      <c r="G23" s="3" t="s">
        <v>82</v>
      </c>
      <c r="H23" s="3"/>
      <c r="I23" s="3" t="s">
        <v>83</v>
      </c>
      <c r="J23" s="3"/>
      <c r="K23" s="5">
        <v>0</v>
      </c>
      <c r="L23" s="3"/>
      <c r="M23" s="5">
        <v>0</v>
      </c>
      <c r="N23" s="3"/>
      <c r="O23" s="5">
        <v>13526</v>
      </c>
      <c r="P23" s="3"/>
      <c r="Q23" s="5">
        <v>11718813363</v>
      </c>
      <c r="R23" s="3"/>
      <c r="S23" s="5">
        <v>11455405677</v>
      </c>
      <c r="T23" s="3"/>
      <c r="U23" s="5">
        <v>0</v>
      </c>
      <c r="V23" s="3"/>
      <c r="W23" s="5">
        <v>0</v>
      </c>
      <c r="X23" s="3"/>
      <c r="Y23" s="5">
        <v>0</v>
      </c>
      <c r="Z23" s="3"/>
      <c r="AA23" s="5">
        <v>0</v>
      </c>
      <c r="AB23" s="3"/>
      <c r="AC23" s="5">
        <v>13526</v>
      </c>
      <c r="AD23" s="3"/>
      <c r="AE23" s="5">
        <v>864795</v>
      </c>
      <c r="AF23" s="3"/>
      <c r="AG23" s="5">
        <v>11718813363</v>
      </c>
      <c r="AH23" s="3"/>
      <c r="AI23" s="5">
        <v>11695097049</v>
      </c>
      <c r="AJ23" s="3"/>
      <c r="AK23" s="8">
        <v>1.1054503350542838E-2</v>
      </c>
    </row>
    <row r="24" spans="1:37" x14ac:dyDescent="0.5">
      <c r="A24" s="3" t="s">
        <v>84</v>
      </c>
      <c r="B24" s="3"/>
      <c r="C24" s="3" t="s">
        <v>43</v>
      </c>
      <c r="D24" s="3"/>
      <c r="E24" s="3" t="s">
        <v>43</v>
      </c>
      <c r="F24" s="3"/>
      <c r="G24" s="3" t="s">
        <v>85</v>
      </c>
      <c r="H24" s="3"/>
      <c r="I24" s="3" t="s">
        <v>86</v>
      </c>
      <c r="J24" s="3"/>
      <c r="K24" s="5">
        <v>0</v>
      </c>
      <c r="L24" s="3"/>
      <c r="M24" s="5">
        <v>0</v>
      </c>
      <c r="N24" s="3"/>
      <c r="O24" s="5">
        <v>5784</v>
      </c>
      <c r="P24" s="3"/>
      <c r="Q24" s="5">
        <v>4957206144</v>
      </c>
      <c r="R24" s="3"/>
      <c r="S24" s="5">
        <v>4941052199</v>
      </c>
      <c r="T24" s="3"/>
      <c r="U24" s="5">
        <v>0</v>
      </c>
      <c r="V24" s="3"/>
      <c r="W24" s="5">
        <v>0</v>
      </c>
      <c r="X24" s="3"/>
      <c r="Y24" s="5">
        <v>0</v>
      </c>
      <c r="Z24" s="3"/>
      <c r="AA24" s="5">
        <v>0</v>
      </c>
      <c r="AB24" s="3"/>
      <c r="AC24" s="5">
        <v>5784</v>
      </c>
      <c r="AD24" s="3"/>
      <c r="AE24" s="5">
        <v>866875</v>
      </c>
      <c r="AF24" s="3"/>
      <c r="AG24" s="5">
        <v>4957206144</v>
      </c>
      <c r="AH24" s="3"/>
      <c r="AI24" s="5">
        <v>5013096211</v>
      </c>
      <c r="AJ24" s="3"/>
      <c r="AK24" s="8">
        <v>4.738506113194812E-3</v>
      </c>
    </row>
    <row r="25" spans="1:37" x14ac:dyDescent="0.5">
      <c r="A25" s="3" t="s">
        <v>87</v>
      </c>
      <c r="B25" s="3"/>
      <c r="C25" s="3" t="s">
        <v>43</v>
      </c>
      <c r="D25" s="3"/>
      <c r="E25" s="3" t="s">
        <v>43</v>
      </c>
      <c r="F25" s="3"/>
      <c r="G25" s="3" t="s">
        <v>88</v>
      </c>
      <c r="H25" s="3"/>
      <c r="I25" s="3" t="s">
        <v>89</v>
      </c>
      <c r="J25" s="3"/>
      <c r="K25" s="5">
        <v>0</v>
      </c>
      <c r="L25" s="3"/>
      <c r="M25" s="5">
        <v>0</v>
      </c>
      <c r="N25" s="3"/>
      <c r="O25" s="5">
        <v>26644</v>
      </c>
      <c r="P25" s="3"/>
      <c r="Q25" s="5">
        <v>22665365458</v>
      </c>
      <c r="R25" s="3"/>
      <c r="S25" s="5">
        <v>22241443267</v>
      </c>
      <c r="T25" s="3"/>
      <c r="U25" s="5">
        <v>0</v>
      </c>
      <c r="V25" s="3"/>
      <c r="W25" s="5">
        <v>0</v>
      </c>
      <c r="X25" s="3"/>
      <c r="Y25" s="5">
        <v>0</v>
      </c>
      <c r="Z25" s="3"/>
      <c r="AA25" s="5">
        <v>0</v>
      </c>
      <c r="AB25" s="3"/>
      <c r="AC25" s="5">
        <v>26644</v>
      </c>
      <c r="AD25" s="3"/>
      <c r="AE25" s="5">
        <v>849572</v>
      </c>
      <c r="AF25" s="3"/>
      <c r="AG25" s="5">
        <v>22665365458</v>
      </c>
      <c r="AH25" s="3"/>
      <c r="AI25" s="5">
        <v>22631893593</v>
      </c>
      <c r="AJ25" s="3"/>
      <c r="AK25" s="8">
        <v>2.1392241766334016E-2</v>
      </c>
    </row>
    <row r="26" spans="1:37" x14ac:dyDescent="0.5">
      <c r="A26" s="3" t="s">
        <v>90</v>
      </c>
      <c r="B26" s="3"/>
      <c r="C26" s="3" t="s">
        <v>43</v>
      </c>
      <c r="D26" s="3"/>
      <c r="E26" s="3" t="s">
        <v>43</v>
      </c>
      <c r="F26" s="3"/>
      <c r="G26" s="3" t="s">
        <v>91</v>
      </c>
      <c r="H26" s="3"/>
      <c r="I26" s="3" t="s">
        <v>92</v>
      </c>
      <c r="J26" s="3"/>
      <c r="K26" s="5">
        <v>0</v>
      </c>
      <c r="L26" s="3"/>
      <c r="M26" s="5">
        <v>0</v>
      </c>
      <c r="N26" s="3"/>
      <c r="O26" s="5">
        <v>54330</v>
      </c>
      <c r="P26" s="3"/>
      <c r="Q26" s="5">
        <v>53634123244</v>
      </c>
      <c r="R26" s="3"/>
      <c r="S26" s="5">
        <v>53967614896</v>
      </c>
      <c r="T26" s="3"/>
      <c r="U26" s="5">
        <v>0</v>
      </c>
      <c r="V26" s="3"/>
      <c r="W26" s="5">
        <v>0</v>
      </c>
      <c r="X26" s="3"/>
      <c r="Y26" s="5">
        <v>54330</v>
      </c>
      <c r="Z26" s="3"/>
      <c r="AA26" s="5">
        <v>54330000000</v>
      </c>
      <c r="AB26" s="3"/>
      <c r="AC26" s="5">
        <v>0</v>
      </c>
      <c r="AD26" s="3"/>
      <c r="AE26" s="5">
        <v>0</v>
      </c>
      <c r="AF26" s="3"/>
      <c r="AG26" s="5">
        <v>0</v>
      </c>
      <c r="AH26" s="3"/>
      <c r="AI26" s="5">
        <v>0</v>
      </c>
      <c r="AJ26" s="3"/>
      <c r="AK26" s="8">
        <v>0</v>
      </c>
    </row>
    <row r="27" spans="1:37" x14ac:dyDescent="0.5">
      <c r="A27" s="3" t="s">
        <v>93</v>
      </c>
      <c r="B27" s="3"/>
      <c r="C27" s="3" t="s">
        <v>43</v>
      </c>
      <c r="D27" s="3"/>
      <c r="E27" s="3" t="s">
        <v>43</v>
      </c>
      <c r="F27" s="3"/>
      <c r="G27" s="3" t="s">
        <v>94</v>
      </c>
      <c r="H27" s="3"/>
      <c r="I27" s="3" t="s">
        <v>95</v>
      </c>
      <c r="J27" s="3"/>
      <c r="K27" s="5">
        <v>16</v>
      </c>
      <c r="L27" s="3"/>
      <c r="M27" s="5">
        <v>16</v>
      </c>
      <c r="N27" s="3"/>
      <c r="O27" s="5">
        <v>8000</v>
      </c>
      <c r="P27" s="3"/>
      <c r="Q27" s="5">
        <v>7709585400</v>
      </c>
      <c r="R27" s="3"/>
      <c r="S27" s="5">
        <v>7198702998</v>
      </c>
      <c r="T27" s="3"/>
      <c r="U27" s="5">
        <v>0</v>
      </c>
      <c r="V27" s="3"/>
      <c r="W27" s="5">
        <v>0</v>
      </c>
      <c r="X27" s="3"/>
      <c r="Y27" s="5">
        <v>0</v>
      </c>
      <c r="Z27" s="3"/>
      <c r="AA27" s="5">
        <v>0</v>
      </c>
      <c r="AB27" s="3"/>
      <c r="AC27" s="5">
        <v>8000</v>
      </c>
      <c r="AD27" s="3"/>
      <c r="AE27" s="5">
        <v>900001</v>
      </c>
      <c r="AF27" s="3"/>
      <c r="AG27" s="5">
        <v>7709585400</v>
      </c>
      <c r="AH27" s="3"/>
      <c r="AI27" s="5">
        <v>7198702998</v>
      </c>
      <c r="AJ27" s="3"/>
      <c r="AK27" s="8">
        <v>6.8043972681490639E-3</v>
      </c>
    </row>
    <row r="28" spans="1:37" x14ac:dyDescent="0.5">
      <c r="A28" s="3" t="s">
        <v>96</v>
      </c>
      <c r="B28" s="3"/>
      <c r="C28" s="3" t="s">
        <v>43</v>
      </c>
      <c r="D28" s="3"/>
      <c r="E28" s="3" t="s">
        <v>43</v>
      </c>
      <c r="F28" s="3"/>
      <c r="G28" s="3" t="s">
        <v>44</v>
      </c>
      <c r="H28" s="3"/>
      <c r="I28" s="3" t="s">
        <v>45</v>
      </c>
      <c r="J28" s="3"/>
      <c r="K28" s="5">
        <v>20</v>
      </c>
      <c r="L28" s="3"/>
      <c r="M28" s="5">
        <v>20</v>
      </c>
      <c r="N28" s="3"/>
      <c r="O28" s="5">
        <v>1500</v>
      </c>
      <c r="P28" s="3"/>
      <c r="Q28" s="5">
        <v>1548610633</v>
      </c>
      <c r="R28" s="3"/>
      <c r="S28" s="5">
        <v>1532722143</v>
      </c>
      <c r="T28" s="3"/>
      <c r="U28" s="5">
        <v>0</v>
      </c>
      <c r="V28" s="3"/>
      <c r="W28" s="5">
        <v>0</v>
      </c>
      <c r="X28" s="3"/>
      <c r="Y28" s="5">
        <v>0</v>
      </c>
      <c r="Z28" s="3"/>
      <c r="AA28" s="5">
        <v>0</v>
      </c>
      <c r="AB28" s="3"/>
      <c r="AC28" s="5">
        <v>1500</v>
      </c>
      <c r="AD28" s="3"/>
      <c r="AE28" s="5">
        <v>1022000</v>
      </c>
      <c r="AF28" s="3"/>
      <c r="AG28" s="5">
        <v>1548610633</v>
      </c>
      <c r="AH28" s="3"/>
      <c r="AI28" s="5">
        <v>1532722143</v>
      </c>
      <c r="AJ28" s="3"/>
      <c r="AK28" s="8">
        <v>1.4487679746696474E-3</v>
      </c>
    </row>
    <row r="29" spans="1:37" x14ac:dyDescent="0.5">
      <c r="A29" s="3" t="s">
        <v>97</v>
      </c>
      <c r="B29" s="3"/>
      <c r="C29" s="3" t="s">
        <v>43</v>
      </c>
      <c r="D29" s="3"/>
      <c r="E29" s="3" t="s">
        <v>43</v>
      </c>
      <c r="F29" s="3"/>
      <c r="G29" s="3" t="s">
        <v>98</v>
      </c>
      <c r="H29" s="3"/>
      <c r="I29" s="3" t="s">
        <v>99</v>
      </c>
      <c r="J29" s="3"/>
      <c r="K29" s="5">
        <v>18</v>
      </c>
      <c r="L29" s="3"/>
      <c r="M29" s="5">
        <v>18</v>
      </c>
      <c r="N29" s="3"/>
      <c r="O29" s="5">
        <v>500000</v>
      </c>
      <c r="P29" s="3"/>
      <c r="Q29" s="5">
        <v>500000000000</v>
      </c>
      <c r="R29" s="3"/>
      <c r="S29" s="5">
        <v>415863611056</v>
      </c>
      <c r="T29" s="3"/>
      <c r="U29" s="5">
        <v>0</v>
      </c>
      <c r="V29" s="3"/>
      <c r="W29" s="5">
        <v>0</v>
      </c>
      <c r="X29" s="3"/>
      <c r="Y29" s="5">
        <v>0</v>
      </c>
      <c r="Z29" s="3"/>
      <c r="AA29" s="5">
        <v>0</v>
      </c>
      <c r="AB29" s="3"/>
      <c r="AC29" s="5">
        <v>500000</v>
      </c>
      <c r="AD29" s="3"/>
      <c r="AE29" s="5">
        <v>831878</v>
      </c>
      <c r="AF29" s="3"/>
      <c r="AG29" s="5">
        <v>500000000000</v>
      </c>
      <c r="AH29" s="3"/>
      <c r="AI29" s="5">
        <v>415863611056</v>
      </c>
      <c r="AJ29" s="3"/>
      <c r="AK29" s="8">
        <v>0.39308486817392257</v>
      </c>
    </row>
    <row r="30" spans="1:37" x14ac:dyDescent="0.5">
      <c r="A30" s="3" t="s">
        <v>100</v>
      </c>
      <c r="B30" s="3"/>
      <c r="C30" s="3" t="s">
        <v>43</v>
      </c>
      <c r="D30" s="3"/>
      <c r="E30" s="3" t="s">
        <v>43</v>
      </c>
      <c r="F30" s="3"/>
      <c r="G30" s="3" t="s">
        <v>101</v>
      </c>
      <c r="H30" s="3"/>
      <c r="I30" s="3" t="s">
        <v>102</v>
      </c>
      <c r="J30" s="3"/>
      <c r="K30" s="5">
        <v>0</v>
      </c>
      <c r="L30" s="3"/>
      <c r="M30" s="5">
        <v>0</v>
      </c>
      <c r="N30" s="3"/>
      <c r="O30" s="5">
        <v>118000</v>
      </c>
      <c r="P30" s="3"/>
      <c r="Q30" s="5">
        <v>88637015280</v>
      </c>
      <c r="R30" s="3"/>
      <c r="S30" s="5">
        <v>88146540543</v>
      </c>
      <c r="T30" s="3"/>
      <c r="U30" s="5">
        <v>0</v>
      </c>
      <c r="V30" s="3"/>
      <c r="W30" s="5">
        <v>0</v>
      </c>
      <c r="X30" s="3"/>
      <c r="Y30" s="5">
        <v>0</v>
      </c>
      <c r="Z30" s="3"/>
      <c r="AA30" s="5">
        <v>0</v>
      </c>
      <c r="AB30" s="3"/>
      <c r="AC30" s="5">
        <v>118000</v>
      </c>
      <c r="AD30" s="3"/>
      <c r="AE30" s="5">
        <v>747140</v>
      </c>
      <c r="AF30" s="3"/>
      <c r="AG30" s="5">
        <v>88637015280</v>
      </c>
      <c r="AH30" s="3"/>
      <c r="AI30" s="5">
        <v>88146540543</v>
      </c>
      <c r="AJ30" s="3"/>
      <c r="AK30" s="8">
        <v>8.3318353297005945E-2</v>
      </c>
    </row>
    <row r="31" spans="1:37" ht="22.5" thickBot="1" x14ac:dyDescent="0.55000000000000004">
      <c r="Q31" s="7">
        <f>SUM(Q9:Q30)</f>
        <v>1006455759098</v>
      </c>
      <c r="R31" s="3"/>
      <c r="S31" s="7">
        <f>SUM(S9:S30)</f>
        <v>918384078259</v>
      </c>
      <c r="T31" s="3"/>
      <c r="U31" s="3"/>
      <c r="V31" s="3"/>
      <c r="W31" s="7">
        <f>SUM(W9:W30)</f>
        <v>0</v>
      </c>
      <c r="X31" s="3"/>
      <c r="Y31" s="3"/>
      <c r="Z31" s="3"/>
      <c r="AA31" s="7">
        <f>SUM(AA9:AA30)</f>
        <v>97083000000</v>
      </c>
      <c r="AB31" s="3"/>
      <c r="AC31" s="3"/>
      <c r="AD31" s="3"/>
      <c r="AE31" s="3"/>
      <c r="AF31" s="3"/>
      <c r="AG31" s="7">
        <f>SUM(AG9:AG30)</f>
        <v>912292855427</v>
      </c>
      <c r="AH31" s="3"/>
      <c r="AI31" s="7">
        <f>SUM(AI9:AI30)</f>
        <v>824487614646</v>
      </c>
      <c r="AK31" s="11">
        <f>SUM(AK9:AK30)</f>
        <v>0.77932667513559528</v>
      </c>
    </row>
    <row r="32" spans="1:37" ht="22.5" thickTop="1" x14ac:dyDescent="0.5"/>
    <row r="33" spans="35:35" x14ac:dyDescent="0.5">
      <c r="AI33" s="2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workbookViewId="0">
      <selection activeCell="M8" sqref="M8:M14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50.855468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2.5" x14ac:dyDescent="0.5">
      <c r="A6" s="16" t="s">
        <v>3</v>
      </c>
      <c r="B6" s="3"/>
      <c r="C6" s="17" t="s">
        <v>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2.5" x14ac:dyDescent="0.5">
      <c r="A7" s="17" t="s">
        <v>3</v>
      </c>
      <c r="B7" s="3"/>
      <c r="C7" s="20" t="s">
        <v>7</v>
      </c>
      <c r="D7" s="3"/>
      <c r="E7" s="20" t="s">
        <v>103</v>
      </c>
      <c r="F7" s="3"/>
      <c r="G7" s="20" t="s">
        <v>104</v>
      </c>
      <c r="H7" s="3"/>
      <c r="I7" s="20" t="s">
        <v>105</v>
      </c>
      <c r="J7" s="3"/>
      <c r="K7" s="20" t="s">
        <v>106</v>
      </c>
      <c r="L7" s="3"/>
      <c r="M7" s="20" t="s">
        <v>107</v>
      </c>
    </row>
    <row r="8" spans="1:13" x14ac:dyDescent="0.5">
      <c r="A8" s="3" t="s">
        <v>108</v>
      </c>
      <c r="B8" s="3"/>
      <c r="C8" s="5">
        <v>50000</v>
      </c>
      <c r="D8" s="3"/>
      <c r="E8" s="5">
        <v>1000000</v>
      </c>
      <c r="F8" s="3"/>
      <c r="G8" s="5">
        <v>900001</v>
      </c>
      <c r="H8" s="3"/>
      <c r="I8" s="3" t="s">
        <v>109</v>
      </c>
      <c r="J8" s="3"/>
      <c r="K8" s="5">
        <v>45000050000</v>
      </c>
      <c r="L8" s="3"/>
      <c r="M8" s="3" t="s">
        <v>200</v>
      </c>
    </row>
    <row r="9" spans="1:13" x14ac:dyDescent="0.5">
      <c r="A9" s="3" t="s">
        <v>72</v>
      </c>
      <c r="B9" s="3"/>
      <c r="C9" s="5">
        <v>122395</v>
      </c>
      <c r="D9" s="3"/>
      <c r="E9" s="5">
        <v>974396</v>
      </c>
      <c r="F9" s="3"/>
      <c r="G9" s="5">
        <v>928349</v>
      </c>
      <c r="H9" s="3"/>
      <c r="I9" s="3" t="s">
        <v>110</v>
      </c>
      <c r="J9" s="3"/>
      <c r="K9" s="5">
        <v>113625275855</v>
      </c>
      <c r="L9" s="3"/>
      <c r="M9" s="3" t="s">
        <v>200</v>
      </c>
    </row>
    <row r="10" spans="1:13" x14ac:dyDescent="0.5">
      <c r="A10" s="3" t="s">
        <v>111</v>
      </c>
      <c r="B10" s="3"/>
      <c r="C10" s="5">
        <v>8000</v>
      </c>
      <c r="D10" s="3"/>
      <c r="E10" s="5">
        <v>1000001</v>
      </c>
      <c r="F10" s="3"/>
      <c r="G10" s="5">
        <v>900001</v>
      </c>
      <c r="H10" s="3"/>
      <c r="I10" s="3" t="s">
        <v>109</v>
      </c>
      <c r="J10" s="3"/>
      <c r="K10" s="5">
        <v>7200008000</v>
      </c>
      <c r="L10" s="3"/>
      <c r="M10" s="3" t="s">
        <v>200</v>
      </c>
    </row>
    <row r="11" spans="1:13" x14ac:dyDescent="0.5">
      <c r="A11" s="3" t="s">
        <v>51</v>
      </c>
      <c r="B11" s="3"/>
      <c r="C11" s="5">
        <v>25000</v>
      </c>
      <c r="D11" s="3"/>
      <c r="E11" s="5">
        <v>863500</v>
      </c>
      <c r="F11" s="3"/>
      <c r="G11" s="5">
        <v>822455</v>
      </c>
      <c r="H11" s="3"/>
      <c r="I11" s="3" t="s">
        <v>112</v>
      </c>
      <c r="J11" s="3"/>
      <c r="K11" s="5">
        <v>20561375000</v>
      </c>
      <c r="L11" s="3"/>
      <c r="M11" s="3" t="s">
        <v>200</v>
      </c>
    </row>
    <row r="12" spans="1:13" x14ac:dyDescent="0.5">
      <c r="A12" s="3" t="s">
        <v>57</v>
      </c>
      <c r="B12" s="3"/>
      <c r="C12" s="5">
        <v>25000</v>
      </c>
      <c r="D12" s="3"/>
      <c r="E12" s="5">
        <v>873995</v>
      </c>
      <c r="F12" s="3"/>
      <c r="G12" s="5">
        <v>847556</v>
      </c>
      <c r="H12" s="3"/>
      <c r="I12" s="3" t="s">
        <v>113</v>
      </c>
      <c r="J12" s="3"/>
      <c r="K12" s="5">
        <v>21188900000</v>
      </c>
      <c r="L12" s="3"/>
      <c r="M12" s="3" t="s">
        <v>200</v>
      </c>
    </row>
    <row r="13" spans="1:13" x14ac:dyDescent="0.5">
      <c r="A13" s="3" t="s">
        <v>114</v>
      </c>
      <c r="B13" s="3"/>
      <c r="C13" s="5">
        <v>118000</v>
      </c>
      <c r="D13" s="3"/>
      <c r="E13" s="5">
        <v>830125</v>
      </c>
      <c r="F13" s="3"/>
      <c r="G13" s="5">
        <v>747140</v>
      </c>
      <c r="H13" s="3"/>
      <c r="I13" s="3" t="s">
        <v>109</v>
      </c>
      <c r="J13" s="3"/>
      <c r="K13" s="5">
        <v>88162520000</v>
      </c>
      <c r="L13" s="3"/>
      <c r="M13" s="3" t="s">
        <v>200</v>
      </c>
    </row>
    <row r="14" spans="1:13" x14ac:dyDescent="0.5">
      <c r="A14" s="3" t="s">
        <v>115</v>
      </c>
      <c r="B14" s="3"/>
      <c r="C14" s="5">
        <v>500000</v>
      </c>
      <c r="D14" s="3"/>
      <c r="E14" s="5">
        <v>920000</v>
      </c>
      <c r="F14" s="3"/>
      <c r="G14" s="5">
        <v>831878</v>
      </c>
      <c r="H14" s="3"/>
      <c r="I14" s="3" t="s">
        <v>116</v>
      </c>
      <c r="J14" s="3"/>
      <c r="K14" s="5">
        <v>415939000000</v>
      </c>
      <c r="L14" s="3"/>
      <c r="M14" s="3" t="s">
        <v>200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Q13" sqref="Q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 x14ac:dyDescent="0.5">
      <c r="A6" s="16" t="s">
        <v>118</v>
      </c>
      <c r="B6" s="3"/>
      <c r="C6" s="17" t="s">
        <v>119</v>
      </c>
      <c r="D6" s="17" t="s">
        <v>119</v>
      </c>
      <c r="E6" s="17" t="s">
        <v>119</v>
      </c>
      <c r="F6" s="17" t="s">
        <v>119</v>
      </c>
      <c r="G6" s="17" t="s">
        <v>119</v>
      </c>
      <c r="H6" s="17" t="s">
        <v>119</v>
      </c>
      <c r="I6" s="17" t="s">
        <v>119</v>
      </c>
      <c r="J6" s="3"/>
      <c r="K6" s="17" t="s">
        <v>199</v>
      </c>
      <c r="L6" s="3"/>
      <c r="M6" s="17" t="s">
        <v>5</v>
      </c>
      <c r="N6" s="17" t="s">
        <v>5</v>
      </c>
      <c r="O6" s="17" t="s">
        <v>5</v>
      </c>
      <c r="P6" s="3"/>
      <c r="Q6" s="17" t="s">
        <v>6</v>
      </c>
      <c r="R6" s="17" t="s">
        <v>6</v>
      </c>
      <c r="S6" s="17" t="s">
        <v>6</v>
      </c>
    </row>
    <row r="7" spans="1:19" ht="22.5" x14ac:dyDescent="0.5">
      <c r="A7" s="17" t="s">
        <v>118</v>
      </c>
      <c r="B7" s="3"/>
      <c r="C7" s="20" t="s">
        <v>120</v>
      </c>
      <c r="D7" s="3"/>
      <c r="E7" s="20" t="s">
        <v>121</v>
      </c>
      <c r="F7" s="3"/>
      <c r="G7" s="20" t="s">
        <v>122</v>
      </c>
      <c r="H7" s="3"/>
      <c r="I7" s="20" t="s">
        <v>40</v>
      </c>
      <c r="J7" s="3"/>
      <c r="K7" s="20" t="s">
        <v>123</v>
      </c>
      <c r="L7" s="3"/>
      <c r="M7" s="20" t="s">
        <v>124</v>
      </c>
      <c r="N7" s="3"/>
      <c r="O7" s="20" t="s">
        <v>125</v>
      </c>
      <c r="P7" s="3"/>
      <c r="Q7" s="20" t="s">
        <v>123</v>
      </c>
      <c r="R7" s="3"/>
      <c r="S7" s="20" t="s">
        <v>117</v>
      </c>
    </row>
    <row r="8" spans="1:19" x14ac:dyDescent="0.5">
      <c r="A8" s="3" t="s">
        <v>126</v>
      </c>
      <c r="B8" s="3"/>
      <c r="C8" s="3" t="s">
        <v>127</v>
      </c>
      <c r="D8" s="3"/>
      <c r="E8" s="3" t="s">
        <v>128</v>
      </c>
      <c r="F8" s="3"/>
      <c r="G8" s="3" t="s">
        <v>129</v>
      </c>
      <c r="H8" s="3"/>
      <c r="I8" s="3">
        <v>0</v>
      </c>
      <c r="J8" s="3"/>
      <c r="K8" s="5">
        <v>100000</v>
      </c>
      <c r="L8" s="3"/>
      <c r="M8" s="5">
        <v>0</v>
      </c>
      <c r="N8" s="3"/>
      <c r="O8" s="5">
        <v>0</v>
      </c>
      <c r="P8" s="3"/>
      <c r="Q8" s="5">
        <v>100000</v>
      </c>
      <c r="R8" s="3"/>
      <c r="S8" s="8">
        <v>9.4522544825637549E-8</v>
      </c>
    </row>
    <row r="9" spans="1:19" x14ac:dyDescent="0.5">
      <c r="A9" s="3" t="s">
        <v>126</v>
      </c>
      <c r="B9" s="3"/>
      <c r="C9" s="3" t="s">
        <v>130</v>
      </c>
      <c r="D9" s="3"/>
      <c r="E9" s="3" t="s">
        <v>131</v>
      </c>
      <c r="F9" s="3"/>
      <c r="G9" s="3" t="s">
        <v>132</v>
      </c>
      <c r="H9" s="3"/>
      <c r="I9" s="3">
        <v>0</v>
      </c>
      <c r="J9" s="3"/>
      <c r="K9" s="5">
        <v>65060786070</v>
      </c>
      <c r="L9" s="3"/>
      <c r="M9" s="5">
        <v>283216115444</v>
      </c>
      <c r="N9" s="3"/>
      <c r="O9" s="5">
        <v>167785082157</v>
      </c>
      <c r="P9" s="3"/>
      <c r="Q9" s="5">
        <v>180491819357</v>
      </c>
      <c r="R9" s="3"/>
      <c r="S9" s="8">
        <v>0.17060546085832906</v>
      </c>
    </row>
    <row r="10" spans="1:19" ht="22.5" thickBot="1" x14ac:dyDescent="0.55000000000000004">
      <c r="K10" s="7">
        <f>SUM(K8:K9)</f>
        <v>65060886070</v>
      </c>
      <c r="L10" s="3"/>
      <c r="M10" s="7">
        <f>SUM(M8:M9)</f>
        <v>283216115444</v>
      </c>
      <c r="N10" s="3"/>
      <c r="O10" s="7">
        <f>SUM(O8:O9)</f>
        <v>167785082157</v>
      </c>
      <c r="P10" s="3"/>
      <c r="Q10" s="7">
        <f>SUM(Q8:Q9)</f>
        <v>180491919357</v>
      </c>
      <c r="S10" s="10">
        <f>SUM(S8:S9)</f>
        <v>0.17060555538087388</v>
      </c>
    </row>
    <row r="11" spans="1:19" ht="22.5" thickTop="1" x14ac:dyDescent="0.5"/>
    <row r="12" spans="1:19" x14ac:dyDescent="0.5">
      <c r="Q12" s="2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J16" sqref="J16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2.5" x14ac:dyDescent="0.5">
      <c r="A2" s="19" t="s">
        <v>0</v>
      </c>
      <c r="B2" s="19"/>
      <c r="C2" s="19"/>
      <c r="D2" s="19"/>
      <c r="E2" s="19"/>
      <c r="F2" s="19"/>
      <c r="G2" s="19"/>
    </row>
    <row r="3" spans="1:10" ht="22.5" x14ac:dyDescent="0.5">
      <c r="A3" s="19" t="s">
        <v>133</v>
      </c>
      <c r="B3" s="19"/>
      <c r="C3" s="19"/>
      <c r="D3" s="19"/>
      <c r="E3" s="19"/>
      <c r="F3" s="19"/>
      <c r="G3" s="19"/>
    </row>
    <row r="4" spans="1:10" ht="22.5" x14ac:dyDescent="0.5">
      <c r="A4" s="19" t="s">
        <v>2</v>
      </c>
      <c r="B4" s="19"/>
      <c r="C4" s="19"/>
      <c r="D4" s="19"/>
      <c r="E4" s="19"/>
      <c r="F4" s="19"/>
      <c r="G4" s="19"/>
    </row>
    <row r="6" spans="1:10" ht="22.5" x14ac:dyDescent="0.5">
      <c r="A6" s="17" t="s">
        <v>137</v>
      </c>
      <c r="B6" s="3"/>
      <c r="C6" s="17" t="s">
        <v>123</v>
      </c>
      <c r="D6" s="3"/>
      <c r="E6" s="17" t="s">
        <v>191</v>
      </c>
      <c r="F6" s="3"/>
      <c r="G6" s="17" t="s">
        <v>13</v>
      </c>
    </row>
    <row r="7" spans="1:10" x14ac:dyDescent="0.5">
      <c r="A7" s="1" t="s">
        <v>196</v>
      </c>
      <c r="C7" s="5">
        <f>'سرمایه‌گذاری در سهام'!I49</f>
        <v>3946147463</v>
      </c>
      <c r="D7" s="3"/>
      <c r="E7" s="8">
        <f>C7/$C$11</f>
        <v>0.24941349080923678</v>
      </c>
      <c r="F7" s="3"/>
      <c r="G7" s="8">
        <v>1.183831763128381E-3</v>
      </c>
      <c r="J7" s="2"/>
    </row>
    <row r="8" spans="1:10" x14ac:dyDescent="0.5">
      <c r="A8" s="1" t="s">
        <v>197</v>
      </c>
      <c r="C8" s="5">
        <v>11875560698</v>
      </c>
      <c r="D8" s="3"/>
      <c r="E8" s="8">
        <f t="shared" ref="E8:E10" si="0">C8/$C$11</f>
        <v>0.7505865091907632</v>
      </c>
      <c r="F8" s="3"/>
      <c r="G8" s="8">
        <v>1.1225082184062846E-2</v>
      </c>
      <c r="J8" s="2"/>
    </row>
    <row r="9" spans="1:10" x14ac:dyDescent="0.5">
      <c r="A9" s="1" t="s">
        <v>198</v>
      </c>
      <c r="C9" s="5">
        <v>0</v>
      </c>
      <c r="D9" s="3"/>
      <c r="E9" s="8">
        <f t="shared" si="0"/>
        <v>0</v>
      </c>
      <c r="F9" s="3"/>
      <c r="G9" s="8">
        <v>0</v>
      </c>
    </row>
    <row r="10" spans="1:10" x14ac:dyDescent="0.5">
      <c r="A10" s="1" t="s">
        <v>194</v>
      </c>
      <c r="C10" s="3">
        <v>0</v>
      </c>
      <c r="D10" s="3"/>
      <c r="E10" s="8">
        <f t="shared" si="0"/>
        <v>0</v>
      </c>
      <c r="F10" s="3"/>
      <c r="G10" s="8">
        <v>0</v>
      </c>
    </row>
    <row r="11" spans="1:10" ht="22.5" thickBot="1" x14ac:dyDescent="0.55000000000000004">
      <c r="C11" s="6">
        <f>SUM(C7:C10)</f>
        <v>15821708161</v>
      </c>
      <c r="E11" s="14">
        <f>SUM(E7:E10)</f>
        <v>1</v>
      </c>
      <c r="G11" s="11">
        <f>SUM(G7:G10)</f>
        <v>1.2408913947191227E-2</v>
      </c>
      <c r="J11" s="2"/>
    </row>
    <row r="12" spans="1:10" ht="22.5" thickTop="1" x14ac:dyDescent="0.5"/>
    <row r="14" spans="1:10" x14ac:dyDescent="0.5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O23" sqref="O23"/>
    </sheetView>
  </sheetViews>
  <sheetFormatPr defaultRowHeight="21.75" x14ac:dyDescent="0.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133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 x14ac:dyDescent="0.5">
      <c r="A6" s="17" t="s">
        <v>134</v>
      </c>
      <c r="B6" s="17" t="s">
        <v>134</v>
      </c>
      <c r="C6" s="17" t="s">
        <v>134</v>
      </c>
      <c r="D6" s="17" t="s">
        <v>134</v>
      </c>
      <c r="E6" s="17" t="s">
        <v>134</v>
      </c>
      <c r="F6" s="17" t="s">
        <v>134</v>
      </c>
      <c r="G6" s="17" t="s">
        <v>134</v>
      </c>
      <c r="H6" s="3"/>
      <c r="I6" s="17" t="s">
        <v>135</v>
      </c>
      <c r="J6" s="17" t="s">
        <v>135</v>
      </c>
      <c r="K6" s="17" t="s">
        <v>135</v>
      </c>
      <c r="L6" s="17" t="s">
        <v>135</v>
      </c>
      <c r="M6" s="17" t="s">
        <v>135</v>
      </c>
      <c r="N6" s="3"/>
      <c r="O6" s="17" t="s">
        <v>136</v>
      </c>
      <c r="P6" s="17" t="s">
        <v>136</v>
      </c>
      <c r="Q6" s="17" t="s">
        <v>136</v>
      </c>
      <c r="R6" s="17" t="s">
        <v>136</v>
      </c>
      <c r="S6" s="17" t="s">
        <v>136</v>
      </c>
    </row>
    <row r="7" spans="1:19" ht="22.5" x14ac:dyDescent="0.5">
      <c r="A7" s="20" t="s">
        <v>137</v>
      </c>
      <c r="B7" s="3"/>
      <c r="C7" s="20" t="s">
        <v>138</v>
      </c>
      <c r="D7" s="3"/>
      <c r="E7" s="20" t="s">
        <v>39</v>
      </c>
      <c r="F7" s="3"/>
      <c r="G7" s="20" t="s">
        <v>40</v>
      </c>
      <c r="H7" s="3"/>
      <c r="I7" s="20" t="s">
        <v>139</v>
      </c>
      <c r="J7" s="3"/>
      <c r="K7" s="20" t="s">
        <v>140</v>
      </c>
      <c r="L7" s="3"/>
      <c r="M7" s="20" t="s">
        <v>141</v>
      </c>
      <c r="N7" s="3"/>
      <c r="O7" s="20" t="s">
        <v>139</v>
      </c>
      <c r="P7" s="3"/>
      <c r="Q7" s="20" t="s">
        <v>140</v>
      </c>
      <c r="R7" s="3"/>
      <c r="S7" s="20" t="s">
        <v>141</v>
      </c>
    </row>
    <row r="8" spans="1:19" x14ac:dyDescent="0.5">
      <c r="A8" s="3" t="s">
        <v>96</v>
      </c>
      <c r="B8" s="3"/>
      <c r="C8" s="3" t="s">
        <v>142</v>
      </c>
      <c r="D8" s="3"/>
      <c r="E8" s="3" t="s">
        <v>45</v>
      </c>
      <c r="F8" s="3"/>
      <c r="G8" s="5">
        <v>20</v>
      </c>
      <c r="H8" s="3"/>
      <c r="I8" s="5">
        <v>25823058</v>
      </c>
      <c r="J8" s="3"/>
      <c r="K8" s="3" t="s">
        <v>142</v>
      </c>
      <c r="L8" s="3"/>
      <c r="M8" s="5">
        <v>25823058</v>
      </c>
      <c r="N8" s="3"/>
      <c r="O8" s="5">
        <v>68265629</v>
      </c>
      <c r="P8" s="3"/>
      <c r="Q8" s="3" t="s">
        <v>142</v>
      </c>
      <c r="R8" s="3"/>
      <c r="S8" s="5">
        <v>68265629</v>
      </c>
    </row>
    <row r="9" spans="1:19" x14ac:dyDescent="0.5">
      <c r="A9" s="3" t="s">
        <v>47</v>
      </c>
      <c r="B9" s="3"/>
      <c r="C9" s="3" t="s">
        <v>142</v>
      </c>
      <c r="D9" s="3"/>
      <c r="E9" s="3" t="s">
        <v>45</v>
      </c>
      <c r="F9" s="3"/>
      <c r="G9" s="5">
        <v>20</v>
      </c>
      <c r="H9" s="3"/>
      <c r="I9" s="5">
        <v>860768657</v>
      </c>
      <c r="J9" s="3"/>
      <c r="K9" s="3" t="s">
        <v>142</v>
      </c>
      <c r="L9" s="3"/>
      <c r="M9" s="5">
        <v>860768657</v>
      </c>
      <c r="N9" s="3"/>
      <c r="O9" s="5">
        <v>5038730422</v>
      </c>
      <c r="P9" s="3"/>
      <c r="Q9" s="3" t="s">
        <v>142</v>
      </c>
      <c r="R9" s="3"/>
      <c r="S9" s="5">
        <v>5038730422</v>
      </c>
    </row>
    <row r="10" spans="1:19" x14ac:dyDescent="0.5">
      <c r="A10" s="3" t="s">
        <v>46</v>
      </c>
      <c r="B10" s="3"/>
      <c r="C10" s="3" t="s">
        <v>142</v>
      </c>
      <c r="D10" s="3"/>
      <c r="E10" s="3" t="s">
        <v>45</v>
      </c>
      <c r="F10" s="3"/>
      <c r="G10" s="5">
        <v>20</v>
      </c>
      <c r="H10" s="3"/>
      <c r="I10" s="5">
        <v>102930715</v>
      </c>
      <c r="J10" s="3"/>
      <c r="K10" s="3" t="s">
        <v>142</v>
      </c>
      <c r="L10" s="3"/>
      <c r="M10" s="5">
        <v>102930715</v>
      </c>
      <c r="N10" s="3"/>
      <c r="O10" s="5">
        <v>316140323</v>
      </c>
      <c r="P10" s="3"/>
      <c r="Q10" s="3" t="s">
        <v>142</v>
      </c>
      <c r="R10" s="3"/>
      <c r="S10" s="5">
        <v>316140323</v>
      </c>
    </row>
    <row r="11" spans="1:19" x14ac:dyDescent="0.5">
      <c r="A11" s="3" t="s">
        <v>42</v>
      </c>
      <c r="B11" s="3"/>
      <c r="C11" s="3" t="s">
        <v>142</v>
      </c>
      <c r="D11" s="3"/>
      <c r="E11" s="3" t="s">
        <v>45</v>
      </c>
      <c r="F11" s="3"/>
      <c r="G11" s="5">
        <v>20</v>
      </c>
      <c r="H11" s="3"/>
      <c r="I11" s="5">
        <v>4303843</v>
      </c>
      <c r="J11" s="3"/>
      <c r="K11" s="3" t="s">
        <v>142</v>
      </c>
      <c r="L11" s="3"/>
      <c r="M11" s="5">
        <v>4303843</v>
      </c>
      <c r="N11" s="3"/>
      <c r="O11" s="5">
        <v>11377605</v>
      </c>
      <c r="P11" s="3"/>
      <c r="Q11" s="3" t="s">
        <v>142</v>
      </c>
      <c r="R11" s="3"/>
      <c r="S11" s="5">
        <v>11377605</v>
      </c>
    </row>
    <row r="12" spans="1:19" x14ac:dyDescent="0.5">
      <c r="A12" s="3" t="s">
        <v>97</v>
      </c>
      <c r="B12" s="3"/>
      <c r="C12" s="3" t="s">
        <v>142</v>
      </c>
      <c r="D12" s="3"/>
      <c r="E12" s="3" t="s">
        <v>99</v>
      </c>
      <c r="F12" s="3"/>
      <c r="G12" s="5">
        <v>18</v>
      </c>
      <c r="H12" s="3"/>
      <c r="I12" s="5">
        <v>7586580241</v>
      </c>
      <c r="J12" s="3"/>
      <c r="K12" s="3" t="s">
        <v>142</v>
      </c>
      <c r="L12" s="3"/>
      <c r="M12" s="5">
        <v>7586580241</v>
      </c>
      <c r="N12" s="3"/>
      <c r="O12" s="5">
        <v>45094459060</v>
      </c>
      <c r="P12" s="3"/>
      <c r="Q12" s="3" t="s">
        <v>142</v>
      </c>
      <c r="R12" s="3"/>
      <c r="S12" s="5">
        <v>45094459060</v>
      </c>
    </row>
    <row r="13" spans="1:19" x14ac:dyDescent="0.5">
      <c r="A13" s="3" t="s">
        <v>143</v>
      </c>
      <c r="B13" s="3"/>
      <c r="C13" s="3" t="s">
        <v>142</v>
      </c>
      <c r="D13" s="3"/>
      <c r="E13" s="3" t="s">
        <v>144</v>
      </c>
      <c r="F13" s="3"/>
      <c r="G13" s="5">
        <v>18</v>
      </c>
      <c r="H13" s="3"/>
      <c r="I13" s="5">
        <v>0</v>
      </c>
      <c r="J13" s="3"/>
      <c r="K13" s="3" t="s">
        <v>142</v>
      </c>
      <c r="L13" s="3"/>
      <c r="M13" s="5">
        <v>0</v>
      </c>
      <c r="N13" s="3"/>
      <c r="O13" s="5">
        <v>10347896</v>
      </c>
      <c r="P13" s="3"/>
      <c r="Q13" s="3" t="s">
        <v>142</v>
      </c>
      <c r="R13" s="3"/>
      <c r="S13" s="5">
        <v>10347896</v>
      </c>
    </row>
    <row r="14" spans="1:19" x14ac:dyDescent="0.5">
      <c r="A14" s="3" t="s">
        <v>93</v>
      </c>
      <c r="B14" s="3"/>
      <c r="C14" s="3" t="s">
        <v>142</v>
      </c>
      <c r="D14" s="3"/>
      <c r="E14" s="3" t="s">
        <v>95</v>
      </c>
      <c r="F14" s="3"/>
      <c r="G14" s="5">
        <v>16</v>
      </c>
      <c r="H14" s="3"/>
      <c r="I14" s="5">
        <v>108617796</v>
      </c>
      <c r="J14" s="3"/>
      <c r="K14" s="3" t="s">
        <v>142</v>
      </c>
      <c r="L14" s="3"/>
      <c r="M14" s="5">
        <v>108617796</v>
      </c>
      <c r="N14" s="3"/>
      <c r="O14" s="5">
        <v>645105445</v>
      </c>
      <c r="P14" s="3"/>
      <c r="Q14" s="3" t="s">
        <v>142</v>
      </c>
      <c r="R14" s="3"/>
      <c r="S14" s="5">
        <v>645105445</v>
      </c>
    </row>
    <row r="15" spans="1:19" ht="22.5" thickBot="1" x14ac:dyDescent="0.55000000000000004">
      <c r="I15" s="7">
        <f>SUM(I8:I14)</f>
        <v>8689024310</v>
      </c>
      <c r="J15" s="3"/>
      <c r="K15" s="7">
        <f>SUM(K8:K14)</f>
        <v>0</v>
      </c>
      <c r="L15" s="3"/>
      <c r="M15" s="7">
        <f>SUM(M8:M14)</f>
        <v>8689024310</v>
      </c>
      <c r="N15" s="3"/>
      <c r="O15" s="7">
        <f>SUM(O8:O14)</f>
        <v>51184426380</v>
      </c>
      <c r="P15" s="3"/>
      <c r="Q15" s="7">
        <f>SUM(Q8:Q14)</f>
        <v>0</v>
      </c>
      <c r="R15" s="3"/>
      <c r="S15" s="7">
        <f>SUM(S8:S14)</f>
        <v>51184426380</v>
      </c>
    </row>
    <row r="16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K19" sqref="K19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2.140625" style="1" customWidth="1"/>
    <col min="6" max="6" width="1" style="1" customWidth="1"/>
    <col min="7" max="7" width="22.7109375" style="1" customWidth="1"/>
    <col min="8" max="8" width="1" style="1" customWidth="1"/>
    <col min="9" max="9" width="22.42578125" style="1" customWidth="1"/>
    <col min="10" max="10" width="1" style="1" customWidth="1"/>
    <col min="11" max="11" width="15.140625" style="1" bestFit="1" customWidth="1"/>
    <col min="12" max="12" width="1" style="1" customWidth="1"/>
    <col min="13" max="13" width="24.28515625" style="1" customWidth="1"/>
    <col min="14" max="14" width="1" style="1" customWidth="1"/>
    <col min="15" max="15" width="24.28515625" style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133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2.5" x14ac:dyDescent="0.5">
      <c r="A6" s="16" t="s">
        <v>3</v>
      </c>
      <c r="B6" s="3"/>
      <c r="C6" s="17" t="s">
        <v>145</v>
      </c>
      <c r="D6" s="17" t="s">
        <v>145</v>
      </c>
      <c r="E6" s="17" t="s">
        <v>145</v>
      </c>
      <c r="F6" s="17" t="s">
        <v>145</v>
      </c>
      <c r="G6" s="17" t="s">
        <v>145</v>
      </c>
      <c r="H6" s="3"/>
      <c r="I6" s="17" t="s">
        <v>135</v>
      </c>
      <c r="J6" s="17" t="s">
        <v>135</v>
      </c>
      <c r="K6" s="17" t="s">
        <v>135</v>
      </c>
      <c r="L6" s="17" t="s">
        <v>135</v>
      </c>
      <c r="M6" s="17" t="s">
        <v>135</v>
      </c>
      <c r="N6" s="3"/>
      <c r="O6" s="17" t="s">
        <v>136</v>
      </c>
      <c r="P6" s="17" t="s">
        <v>136</v>
      </c>
      <c r="Q6" s="17" t="s">
        <v>136</v>
      </c>
      <c r="R6" s="17" t="s">
        <v>136</v>
      </c>
      <c r="S6" s="17" t="s">
        <v>136</v>
      </c>
    </row>
    <row r="7" spans="1:19" ht="22.5" x14ac:dyDescent="0.5">
      <c r="A7" s="17" t="s">
        <v>3</v>
      </c>
      <c r="B7" s="3"/>
      <c r="C7" s="20" t="s">
        <v>146</v>
      </c>
      <c r="D7" s="3"/>
      <c r="E7" s="20" t="s">
        <v>147</v>
      </c>
      <c r="F7" s="3"/>
      <c r="G7" s="20" t="s">
        <v>148</v>
      </c>
      <c r="H7" s="3"/>
      <c r="I7" s="20" t="s">
        <v>149</v>
      </c>
      <c r="J7" s="3"/>
      <c r="K7" s="20" t="s">
        <v>140</v>
      </c>
      <c r="L7" s="3"/>
      <c r="M7" s="20" t="s">
        <v>150</v>
      </c>
      <c r="N7" s="3"/>
      <c r="O7" s="20" t="s">
        <v>149</v>
      </c>
      <c r="P7" s="3"/>
      <c r="Q7" s="20" t="s">
        <v>140</v>
      </c>
      <c r="R7" s="3"/>
      <c r="S7" s="20" t="s">
        <v>150</v>
      </c>
    </row>
    <row r="8" spans="1:19" x14ac:dyDescent="0.5">
      <c r="A8" s="3" t="s">
        <v>151</v>
      </c>
      <c r="B8" s="3"/>
      <c r="C8" s="3" t="s">
        <v>152</v>
      </c>
      <c r="D8" s="3"/>
      <c r="E8" s="5">
        <v>1759000</v>
      </c>
      <c r="F8" s="3"/>
      <c r="G8" s="5">
        <v>490</v>
      </c>
      <c r="H8" s="3"/>
      <c r="I8" s="5">
        <v>0</v>
      </c>
      <c r="J8" s="3"/>
      <c r="K8" s="5">
        <v>0</v>
      </c>
      <c r="L8" s="3"/>
      <c r="M8" s="5">
        <v>0</v>
      </c>
      <c r="N8" s="3"/>
      <c r="O8" s="5">
        <v>861910000</v>
      </c>
      <c r="P8" s="3"/>
      <c r="Q8" s="5">
        <v>0</v>
      </c>
      <c r="R8" s="3"/>
      <c r="S8" s="5">
        <v>861910000</v>
      </c>
    </row>
    <row r="9" spans="1:19" x14ac:dyDescent="0.5">
      <c r="A9" s="3" t="s">
        <v>20</v>
      </c>
      <c r="B9" s="3"/>
      <c r="C9" s="3" t="s">
        <v>153</v>
      </c>
      <c r="D9" s="3"/>
      <c r="E9" s="5">
        <v>44773</v>
      </c>
      <c r="F9" s="3"/>
      <c r="G9" s="5">
        <v>3700</v>
      </c>
      <c r="H9" s="3"/>
      <c r="I9" s="5">
        <v>165660100</v>
      </c>
      <c r="J9" s="3"/>
      <c r="K9" s="5">
        <v>18272077</v>
      </c>
      <c r="L9" s="3"/>
      <c r="M9" s="5">
        <v>147388023</v>
      </c>
      <c r="N9" s="3"/>
      <c r="O9" s="5">
        <v>165660100</v>
      </c>
      <c r="P9" s="3"/>
      <c r="Q9" s="5">
        <v>18272077</v>
      </c>
      <c r="R9" s="3"/>
      <c r="S9" s="5">
        <v>147388023</v>
      </c>
    </row>
    <row r="10" spans="1:19" x14ac:dyDescent="0.5">
      <c r="A10" s="3" t="s">
        <v>154</v>
      </c>
      <c r="B10" s="3"/>
      <c r="C10" s="3" t="s">
        <v>155</v>
      </c>
      <c r="D10" s="3"/>
      <c r="E10" s="5">
        <v>100000</v>
      </c>
      <c r="F10" s="3"/>
      <c r="G10" s="5">
        <v>1650</v>
      </c>
      <c r="H10" s="3"/>
      <c r="I10" s="5">
        <v>0</v>
      </c>
      <c r="J10" s="3"/>
      <c r="K10" s="5">
        <v>0</v>
      </c>
      <c r="L10" s="3"/>
      <c r="M10" s="5">
        <v>0</v>
      </c>
      <c r="N10" s="3"/>
      <c r="O10" s="5">
        <v>165000000</v>
      </c>
      <c r="P10" s="3"/>
      <c r="Q10" s="5">
        <v>3430584</v>
      </c>
      <c r="R10" s="3"/>
      <c r="S10" s="5">
        <v>161569416</v>
      </c>
    </row>
    <row r="11" spans="1:19" x14ac:dyDescent="0.5">
      <c r="A11" s="3" t="s">
        <v>156</v>
      </c>
      <c r="B11" s="3"/>
      <c r="C11" s="3" t="s">
        <v>157</v>
      </c>
      <c r="D11" s="3"/>
      <c r="E11" s="5">
        <v>303970</v>
      </c>
      <c r="F11" s="3"/>
      <c r="G11" s="5">
        <v>750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227977500</v>
      </c>
      <c r="P11" s="3"/>
      <c r="Q11" s="5">
        <v>0</v>
      </c>
      <c r="R11" s="3"/>
      <c r="S11" s="5">
        <v>227977500</v>
      </c>
    </row>
    <row r="12" spans="1:19" x14ac:dyDescent="0.5">
      <c r="A12" s="3" t="s">
        <v>24</v>
      </c>
      <c r="B12" s="3"/>
      <c r="C12" s="3" t="s">
        <v>158</v>
      </c>
      <c r="D12" s="3"/>
      <c r="E12" s="5">
        <v>4128</v>
      </c>
      <c r="F12" s="3"/>
      <c r="G12" s="5">
        <v>1500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6192000</v>
      </c>
      <c r="P12" s="3"/>
      <c r="Q12" s="5">
        <v>716337</v>
      </c>
      <c r="R12" s="3"/>
      <c r="S12" s="5">
        <v>5475663</v>
      </c>
    </row>
    <row r="13" spans="1:19" x14ac:dyDescent="0.5">
      <c r="A13" s="3" t="s">
        <v>15</v>
      </c>
      <c r="B13" s="3"/>
      <c r="C13" s="3" t="s">
        <v>159</v>
      </c>
      <c r="D13" s="3"/>
      <c r="E13" s="5">
        <v>4102</v>
      </c>
      <c r="F13" s="3"/>
      <c r="G13" s="5">
        <v>8740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35851480</v>
      </c>
      <c r="P13" s="3"/>
      <c r="Q13" s="5">
        <v>0</v>
      </c>
      <c r="R13" s="3"/>
      <c r="S13" s="5">
        <v>35851480</v>
      </c>
    </row>
    <row r="14" spans="1:19" x14ac:dyDescent="0.5">
      <c r="A14" s="3" t="s">
        <v>17</v>
      </c>
      <c r="B14" s="3"/>
      <c r="C14" s="3" t="s">
        <v>160</v>
      </c>
      <c r="D14" s="3"/>
      <c r="E14" s="5">
        <v>47016</v>
      </c>
      <c r="F14" s="3"/>
      <c r="G14" s="5">
        <v>770</v>
      </c>
      <c r="H14" s="3"/>
      <c r="I14" s="5">
        <v>36202320</v>
      </c>
      <c r="J14" s="3"/>
      <c r="K14" s="5">
        <v>4740780</v>
      </c>
      <c r="L14" s="3"/>
      <c r="M14" s="5">
        <v>31461540</v>
      </c>
      <c r="N14" s="3"/>
      <c r="O14" s="5">
        <v>36202320</v>
      </c>
      <c r="P14" s="3"/>
      <c r="Q14" s="5">
        <v>4740780</v>
      </c>
      <c r="R14" s="3"/>
      <c r="S14" s="5">
        <v>31461540</v>
      </c>
    </row>
    <row r="15" spans="1:19" ht="22.5" thickBot="1" x14ac:dyDescent="0.55000000000000004">
      <c r="I15" s="7">
        <f>SUM(I8:I14)</f>
        <v>201862420</v>
      </c>
      <c r="J15" s="3"/>
      <c r="K15" s="7">
        <f>SUM(K8:K14)</f>
        <v>23012857</v>
      </c>
      <c r="L15" s="3"/>
      <c r="M15" s="7">
        <f>SUM(M8:M14)</f>
        <v>178849563</v>
      </c>
      <c r="N15" s="3"/>
      <c r="O15" s="7">
        <f>SUM(O8:O14)</f>
        <v>1498793400</v>
      </c>
      <c r="P15" s="3"/>
      <c r="Q15" s="7">
        <f>SUM(Q8:Q14)</f>
        <v>27159778</v>
      </c>
      <c r="R15" s="3"/>
      <c r="S15" s="7">
        <f>SUM(S8:S14)</f>
        <v>1471633622</v>
      </c>
    </row>
    <row r="16" spans="1:19" ht="22.5" thickTop="1" x14ac:dyDescent="0.5"/>
    <row r="17" spans="13:19" x14ac:dyDescent="0.5">
      <c r="S17" s="2"/>
    </row>
    <row r="19" spans="13:19" x14ac:dyDescent="0.5">
      <c r="M19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9"/>
  <sheetViews>
    <sheetView rightToLeft="1" topLeftCell="A15" workbookViewId="0">
      <selection activeCell="O24" sqref="O24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20" width="14.28515625" style="1" bestFit="1" customWidth="1"/>
    <col min="21" max="16384" width="9.140625" style="1"/>
  </cols>
  <sheetData>
    <row r="2" spans="1:20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0" ht="22.5" x14ac:dyDescent="0.5">
      <c r="A3" s="19" t="s">
        <v>133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0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20" ht="22.5" x14ac:dyDescent="0.5">
      <c r="A6" s="16" t="s">
        <v>3</v>
      </c>
      <c r="B6" s="3"/>
      <c r="C6" s="17" t="s">
        <v>135</v>
      </c>
      <c r="D6" s="17" t="s">
        <v>135</v>
      </c>
      <c r="E6" s="17" t="s">
        <v>135</v>
      </c>
      <c r="F6" s="17" t="s">
        <v>135</v>
      </c>
      <c r="G6" s="17" t="s">
        <v>135</v>
      </c>
      <c r="H6" s="17" t="s">
        <v>135</v>
      </c>
      <c r="I6" s="17" t="s">
        <v>135</v>
      </c>
      <c r="J6" s="3"/>
      <c r="K6" s="17" t="s">
        <v>136</v>
      </c>
      <c r="L6" s="17" t="s">
        <v>136</v>
      </c>
      <c r="M6" s="17" t="s">
        <v>136</v>
      </c>
      <c r="N6" s="17" t="s">
        <v>136</v>
      </c>
      <c r="O6" s="17" t="s">
        <v>136</v>
      </c>
      <c r="P6" s="17" t="s">
        <v>136</v>
      </c>
      <c r="Q6" s="17" t="s">
        <v>136</v>
      </c>
    </row>
    <row r="7" spans="1:20" ht="22.5" x14ac:dyDescent="0.5">
      <c r="A7" s="17" t="s">
        <v>3</v>
      </c>
      <c r="B7" s="3"/>
      <c r="C7" s="20" t="s">
        <v>7</v>
      </c>
      <c r="D7" s="3"/>
      <c r="E7" s="20" t="s">
        <v>161</v>
      </c>
      <c r="F7" s="3"/>
      <c r="G7" s="20" t="s">
        <v>162</v>
      </c>
      <c r="H7" s="3"/>
      <c r="I7" s="20" t="s">
        <v>163</v>
      </c>
      <c r="J7" s="3"/>
      <c r="K7" s="20" t="s">
        <v>7</v>
      </c>
      <c r="L7" s="3"/>
      <c r="M7" s="20" t="s">
        <v>161</v>
      </c>
      <c r="N7" s="3"/>
      <c r="O7" s="20" t="s">
        <v>162</v>
      </c>
      <c r="P7" s="3"/>
      <c r="Q7" s="20" t="s">
        <v>163</v>
      </c>
    </row>
    <row r="8" spans="1:20" x14ac:dyDescent="0.5">
      <c r="A8" s="1" t="s">
        <v>20</v>
      </c>
      <c r="C8" s="5">
        <v>44773</v>
      </c>
      <c r="D8" s="3"/>
      <c r="E8" s="5">
        <v>2367306088</v>
      </c>
      <c r="F8" s="3"/>
      <c r="G8" s="5">
        <v>3162502142</v>
      </c>
      <c r="H8" s="3"/>
      <c r="I8" s="5">
        <v>-795196054</v>
      </c>
      <c r="J8" s="3"/>
      <c r="K8" s="5">
        <v>44773</v>
      </c>
      <c r="L8" s="3"/>
      <c r="M8" s="5">
        <v>2367306088</v>
      </c>
      <c r="N8" s="3"/>
      <c r="O8" s="5">
        <v>997925114</v>
      </c>
      <c r="P8" s="3"/>
      <c r="Q8" s="5">
        <v>1369380974</v>
      </c>
      <c r="S8" s="2"/>
      <c r="T8" s="2"/>
    </row>
    <row r="9" spans="1:20" x14ac:dyDescent="0.5">
      <c r="A9" s="1" t="s">
        <v>19</v>
      </c>
      <c r="C9" s="5">
        <v>4574</v>
      </c>
      <c r="D9" s="3"/>
      <c r="E9" s="5">
        <v>73862517</v>
      </c>
      <c r="F9" s="3"/>
      <c r="G9" s="5">
        <v>26259098</v>
      </c>
      <c r="H9" s="3"/>
      <c r="I9" s="5">
        <v>47603419</v>
      </c>
      <c r="J9" s="3"/>
      <c r="K9" s="5">
        <v>4574</v>
      </c>
      <c r="L9" s="3"/>
      <c r="M9" s="5">
        <v>73862517</v>
      </c>
      <c r="N9" s="3"/>
      <c r="O9" s="5">
        <v>18777495</v>
      </c>
      <c r="P9" s="3"/>
      <c r="Q9" s="5">
        <v>55085022</v>
      </c>
      <c r="S9" s="2"/>
      <c r="T9" s="2"/>
    </row>
    <row r="10" spans="1:20" x14ac:dyDescent="0.5">
      <c r="A10" s="1" t="s">
        <v>23</v>
      </c>
      <c r="C10" s="5">
        <v>9260</v>
      </c>
      <c r="D10" s="3"/>
      <c r="E10" s="5">
        <v>32401258</v>
      </c>
      <c r="F10" s="3"/>
      <c r="G10" s="5">
        <v>30270040</v>
      </c>
      <c r="H10" s="3"/>
      <c r="I10" s="5">
        <v>2131218</v>
      </c>
      <c r="J10" s="3"/>
      <c r="K10" s="5">
        <v>9260</v>
      </c>
      <c r="L10" s="3"/>
      <c r="M10" s="5">
        <v>32401258</v>
      </c>
      <c r="N10" s="3"/>
      <c r="O10" s="5">
        <v>29673037</v>
      </c>
      <c r="P10" s="3"/>
      <c r="Q10" s="5">
        <v>2728221</v>
      </c>
      <c r="S10" s="2"/>
      <c r="T10" s="2"/>
    </row>
    <row r="11" spans="1:20" x14ac:dyDescent="0.5">
      <c r="A11" s="1" t="s">
        <v>30</v>
      </c>
      <c r="C11" s="5">
        <v>1214</v>
      </c>
      <c r="D11" s="3"/>
      <c r="E11" s="5">
        <v>33062061</v>
      </c>
      <c r="F11" s="3"/>
      <c r="G11" s="5">
        <v>29165949</v>
      </c>
      <c r="H11" s="3"/>
      <c r="I11" s="5">
        <v>3896112</v>
      </c>
      <c r="J11" s="3"/>
      <c r="K11" s="5">
        <v>1214</v>
      </c>
      <c r="L11" s="3"/>
      <c r="M11" s="5">
        <v>33062061</v>
      </c>
      <c r="N11" s="3"/>
      <c r="O11" s="5">
        <v>29165949</v>
      </c>
      <c r="P11" s="3"/>
      <c r="Q11" s="5">
        <v>3896112</v>
      </c>
      <c r="S11" s="2"/>
      <c r="T11" s="2"/>
    </row>
    <row r="12" spans="1:20" x14ac:dyDescent="0.5">
      <c r="A12" s="1" t="s">
        <v>22</v>
      </c>
      <c r="C12" s="5">
        <v>11500</v>
      </c>
      <c r="D12" s="3"/>
      <c r="E12" s="5">
        <v>12334573486</v>
      </c>
      <c r="F12" s="3"/>
      <c r="G12" s="5">
        <v>11808060950</v>
      </c>
      <c r="H12" s="3"/>
      <c r="I12" s="5">
        <v>526512536</v>
      </c>
      <c r="J12" s="3"/>
      <c r="K12" s="5">
        <v>11500</v>
      </c>
      <c r="L12" s="3"/>
      <c r="M12" s="5">
        <v>12334573486</v>
      </c>
      <c r="N12" s="3"/>
      <c r="O12" s="5">
        <v>6100857330</v>
      </c>
      <c r="P12" s="3"/>
      <c r="Q12" s="5">
        <v>6233716156</v>
      </c>
      <c r="S12" s="2"/>
      <c r="T12" s="2"/>
    </row>
    <row r="13" spans="1:20" x14ac:dyDescent="0.5">
      <c r="A13" s="1" t="s">
        <v>16</v>
      </c>
      <c r="C13" s="5">
        <v>2287</v>
      </c>
      <c r="D13" s="3"/>
      <c r="E13" s="5">
        <v>60451775</v>
      </c>
      <c r="F13" s="3"/>
      <c r="G13" s="5">
        <v>58501254</v>
      </c>
      <c r="H13" s="3"/>
      <c r="I13" s="5">
        <v>1950521</v>
      </c>
      <c r="J13" s="3"/>
      <c r="K13" s="5">
        <v>2287</v>
      </c>
      <c r="L13" s="3"/>
      <c r="M13" s="5">
        <v>60451775</v>
      </c>
      <c r="N13" s="3"/>
      <c r="O13" s="5">
        <v>57248469</v>
      </c>
      <c r="P13" s="3"/>
      <c r="Q13" s="5">
        <v>3203306</v>
      </c>
      <c r="S13" s="2"/>
      <c r="T13" s="2"/>
    </row>
    <row r="14" spans="1:20" x14ac:dyDescent="0.5">
      <c r="A14" s="1" t="s">
        <v>15</v>
      </c>
      <c r="C14" s="5">
        <v>4102</v>
      </c>
      <c r="D14" s="3"/>
      <c r="E14" s="5">
        <v>713415688</v>
      </c>
      <c r="F14" s="3"/>
      <c r="G14" s="5">
        <v>481714652</v>
      </c>
      <c r="H14" s="3"/>
      <c r="I14" s="5">
        <v>231701036</v>
      </c>
      <c r="J14" s="3"/>
      <c r="K14" s="5">
        <v>4102</v>
      </c>
      <c r="L14" s="3"/>
      <c r="M14" s="5">
        <v>713415688</v>
      </c>
      <c r="N14" s="3"/>
      <c r="O14" s="5">
        <v>267461382</v>
      </c>
      <c r="P14" s="3"/>
      <c r="Q14" s="5">
        <v>445954306</v>
      </c>
      <c r="S14" s="2"/>
      <c r="T14" s="2"/>
    </row>
    <row r="15" spans="1:20" x14ac:dyDescent="0.5">
      <c r="A15" s="1" t="s">
        <v>18</v>
      </c>
      <c r="C15" s="5">
        <v>58470</v>
      </c>
      <c r="D15" s="3"/>
      <c r="E15" s="5">
        <v>1975221565</v>
      </c>
      <c r="F15" s="3"/>
      <c r="G15" s="5">
        <v>2060980387</v>
      </c>
      <c r="H15" s="3"/>
      <c r="I15" s="5">
        <v>-85758822</v>
      </c>
      <c r="J15" s="3"/>
      <c r="K15" s="5">
        <v>58470</v>
      </c>
      <c r="L15" s="3"/>
      <c r="M15" s="5">
        <v>1975221565</v>
      </c>
      <c r="N15" s="3"/>
      <c r="O15" s="5">
        <v>704825444</v>
      </c>
      <c r="P15" s="3"/>
      <c r="Q15" s="5">
        <v>1270396121</v>
      </c>
      <c r="S15" s="2"/>
      <c r="T15" s="2"/>
    </row>
    <row r="16" spans="1:20" x14ac:dyDescent="0.5">
      <c r="A16" s="1" t="s">
        <v>17</v>
      </c>
      <c r="C16" s="5">
        <v>47016</v>
      </c>
      <c r="D16" s="3"/>
      <c r="E16" s="5">
        <v>1521265093</v>
      </c>
      <c r="F16" s="3"/>
      <c r="G16" s="5">
        <v>912334378</v>
      </c>
      <c r="H16" s="3"/>
      <c r="I16" s="5">
        <v>608930715</v>
      </c>
      <c r="J16" s="3"/>
      <c r="K16" s="5">
        <v>47016</v>
      </c>
      <c r="L16" s="3"/>
      <c r="M16" s="5">
        <v>1521265093</v>
      </c>
      <c r="N16" s="3"/>
      <c r="O16" s="5">
        <v>741527593</v>
      </c>
      <c r="P16" s="3"/>
      <c r="Q16" s="5">
        <v>779737500</v>
      </c>
      <c r="S16" s="2"/>
      <c r="T16" s="2"/>
    </row>
    <row r="17" spans="1:20" x14ac:dyDescent="0.5">
      <c r="A17" s="1" t="s">
        <v>32</v>
      </c>
      <c r="C17" s="5">
        <v>7123</v>
      </c>
      <c r="D17" s="3"/>
      <c r="E17" s="5">
        <v>224243176</v>
      </c>
      <c r="F17" s="3"/>
      <c r="G17" s="5">
        <v>110535440</v>
      </c>
      <c r="H17" s="3"/>
      <c r="I17" s="5">
        <v>113707736</v>
      </c>
      <c r="J17" s="3"/>
      <c r="K17" s="5">
        <v>7123</v>
      </c>
      <c r="L17" s="3"/>
      <c r="M17" s="5">
        <v>224243176</v>
      </c>
      <c r="N17" s="3"/>
      <c r="O17" s="5">
        <v>110535440</v>
      </c>
      <c r="P17" s="3"/>
      <c r="Q17" s="5">
        <v>113707736</v>
      </c>
      <c r="S17" s="2"/>
      <c r="T17" s="2"/>
    </row>
    <row r="18" spans="1:20" x14ac:dyDescent="0.5">
      <c r="A18" s="1" t="s">
        <v>28</v>
      </c>
      <c r="C18" s="5">
        <v>2428</v>
      </c>
      <c r="D18" s="3"/>
      <c r="E18" s="5">
        <v>15654307</v>
      </c>
      <c r="F18" s="3"/>
      <c r="G18" s="5">
        <v>15310284</v>
      </c>
      <c r="H18" s="3"/>
      <c r="I18" s="5">
        <v>344023</v>
      </c>
      <c r="J18" s="3"/>
      <c r="K18" s="5">
        <v>2428</v>
      </c>
      <c r="L18" s="3"/>
      <c r="M18" s="5">
        <v>15654307</v>
      </c>
      <c r="N18" s="3"/>
      <c r="O18" s="5">
        <v>15310284</v>
      </c>
      <c r="P18" s="3"/>
      <c r="Q18" s="5">
        <v>344023</v>
      </c>
      <c r="S18" s="2"/>
      <c r="T18" s="2"/>
    </row>
    <row r="19" spans="1:20" x14ac:dyDescent="0.5">
      <c r="A19" s="1" t="s">
        <v>26</v>
      </c>
      <c r="C19" s="5">
        <v>1214</v>
      </c>
      <c r="D19" s="3"/>
      <c r="E19" s="5">
        <v>25958973</v>
      </c>
      <c r="F19" s="3"/>
      <c r="G19" s="5">
        <v>25517145</v>
      </c>
      <c r="H19" s="3"/>
      <c r="I19" s="5">
        <v>441828</v>
      </c>
      <c r="J19" s="3"/>
      <c r="K19" s="5">
        <v>1214</v>
      </c>
      <c r="L19" s="3"/>
      <c r="M19" s="5">
        <v>25958973</v>
      </c>
      <c r="N19" s="3"/>
      <c r="O19" s="5">
        <v>25517145</v>
      </c>
      <c r="P19" s="3"/>
      <c r="Q19" s="5">
        <v>441828</v>
      </c>
      <c r="S19" s="2"/>
      <c r="T19" s="2"/>
    </row>
    <row r="20" spans="1:20" x14ac:dyDescent="0.5">
      <c r="A20" s="1" t="s">
        <v>27</v>
      </c>
      <c r="C20" s="5">
        <v>53514</v>
      </c>
      <c r="D20" s="3"/>
      <c r="E20" s="5">
        <v>136712670</v>
      </c>
      <c r="F20" s="3"/>
      <c r="G20" s="5">
        <v>117840050</v>
      </c>
      <c r="H20" s="3"/>
      <c r="I20" s="5">
        <v>18872620</v>
      </c>
      <c r="J20" s="3"/>
      <c r="K20" s="5">
        <v>53514</v>
      </c>
      <c r="L20" s="3"/>
      <c r="M20" s="5">
        <v>136712670</v>
      </c>
      <c r="N20" s="3"/>
      <c r="O20" s="5">
        <v>117840050</v>
      </c>
      <c r="P20" s="3"/>
      <c r="Q20" s="5">
        <v>18872620</v>
      </c>
      <c r="S20" s="2"/>
      <c r="T20" s="2"/>
    </row>
    <row r="21" spans="1:20" x14ac:dyDescent="0.5">
      <c r="A21" s="1" t="s">
        <v>29</v>
      </c>
      <c r="C21" s="5">
        <v>18608</v>
      </c>
      <c r="D21" s="3"/>
      <c r="E21" s="5">
        <v>220487606</v>
      </c>
      <c r="F21" s="3"/>
      <c r="G21" s="5">
        <v>193702786</v>
      </c>
      <c r="H21" s="3"/>
      <c r="I21" s="5">
        <v>26784820</v>
      </c>
      <c r="J21" s="3"/>
      <c r="K21" s="5">
        <v>18608</v>
      </c>
      <c r="L21" s="3"/>
      <c r="M21" s="5">
        <v>220487606</v>
      </c>
      <c r="N21" s="3"/>
      <c r="O21" s="5">
        <v>193702786</v>
      </c>
      <c r="P21" s="3"/>
      <c r="Q21" s="5">
        <v>26784820</v>
      </c>
      <c r="S21" s="2"/>
      <c r="T21" s="2"/>
    </row>
    <row r="22" spans="1:20" x14ac:dyDescent="0.5">
      <c r="A22" s="15" t="s">
        <v>21</v>
      </c>
      <c r="C22" s="5">
        <v>6000</v>
      </c>
      <c r="D22" s="3"/>
      <c r="E22" s="5">
        <v>6467150133</v>
      </c>
      <c r="F22" s="3"/>
      <c r="G22" s="5">
        <v>4369233622</v>
      </c>
      <c r="H22" s="3"/>
      <c r="I22" s="5">
        <f>E22-G22</f>
        <v>2097916511</v>
      </c>
      <c r="J22" s="3"/>
      <c r="K22" s="5">
        <v>6000</v>
      </c>
      <c r="L22" s="3"/>
      <c r="M22" s="5">
        <v>6467150133</v>
      </c>
      <c r="N22" s="3"/>
      <c r="O22" s="5">
        <v>3773435902</v>
      </c>
      <c r="P22" s="3"/>
      <c r="Q22" s="5">
        <f>M22-O22</f>
        <v>2693714231</v>
      </c>
      <c r="S22" s="2"/>
      <c r="T22" s="2"/>
    </row>
    <row r="23" spans="1:20" x14ac:dyDescent="0.5">
      <c r="A23" s="1" t="s">
        <v>24</v>
      </c>
      <c r="C23" s="5">
        <v>0</v>
      </c>
      <c r="D23" s="3"/>
      <c r="E23" s="5">
        <v>0</v>
      </c>
      <c r="F23" s="3"/>
      <c r="G23" s="5">
        <v>42850227</v>
      </c>
      <c r="H23" s="3"/>
      <c r="I23" s="5">
        <v>-42850227</v>
      </c>
      <c r="J23" s="3"/>
      <c r="K23" s="5">
        <v>0</v>
      </c>
      <c r="L23" s="3"/>
      <c r="M23" s="5">
        <v>0</v>
      </c>
      <c r="N23" s="3"/>
      <c r="O23" s="5">
        <v>0</v>
      </c>
      <c r="P23" s="3"/>
      <c r="Q23" s="5">
        <v>0</v>
      </c>
      <c r="S23" s="2"/>
      <c r="T23" s="2"/>
    </row>
    <row r="24" spans="1:20" x14ac:dyDescent="0.5">
      <c r="A24" s="1" t="s">
        <v>164</v>
      </c>
      <c r="C24" s="5">
        <v>250</v>
      </c>
      <c r="D24" s="3"/>
      <c r="E24" s="5">
        <v>260452784</v>
      </c>
      <c r="F24" s="3"/>
      <c r="G24" s="5">
        <v>249958186</v>
      </c>
      <c r="H24" s="3"/>
      <c r="I24" s="5">
        <v>10494598</v>
      </c>
      <c r="J24" s="3"/>
      <c r="K24" s="5">
        <v>250</v>
      </c>
      <c r="L24" s="3"/>
      <c r="M24" s="5">
        <v>260452784</v>
      </c>
      <c r="N24" s="3"/>
      <c r="O24" s="5">
        <v>255046218</v>
      </c>
      <c r="P24" s="3"/>
      <c r="Q24" s="5">
        <v>5406566</v>
      </c>
      <c r="S24" s="2"/>
      <c r="T24" s="2"/>
    </row>
    <row r="25" spans="1:20" x14ac:dyDescent="0.5">
      <c r="A25" s="1" t="s">
        <v>69</v>
      </c>
      <c r="C25" s="5">
        <v>1610</v>
      </c>
      <c r="D25" s="3"/>
      <c r="E25" s="5">
        <v>1587730841</v>
      </c>
      <c r="F25" s="3"/>
      <c r="G25" s="5">
        <v>1567174868</v>
      </c>
      <c r="H25" s="3"/>
      <c r="I25" s="5">
        <v>20555973</v>
      </c>
      <c r="J25" s="3"/>
      <c r="K25" s="5">
        <v>1610</v>
      </c>
      <c r="L25" s="3"/>
      <c r="M25" s="5">
        <v>1587730841</v>
      </c>
      <c r="N25" s="3"/>
      <c r="O25" s="5">
        <v>1560436620</v>
      </c>
      <c r="P25" s="3"/>
      <c r="Q25" s="5">
        <v>27294221</v>
      </c>
      <c r="S25" s="2"/>
      <c r="T25" s="2"/>
    </row>
    <row r="26" spans="1:20" x14ac:dyDescent="0.5">
      <c r="A26" s="1" t="s">
        <v>72</v>
      </c>
      <c r="C26" s="5">
        <v>122395</v>
      </c>
      <c r="D26" s="3"/>
      <c r="E26" s="5">
        <v>113604681273</v>
      </c>
      <c r="F26" s="3"/>
      <c r="G26" s="5">
        <v>112576749620</v>
      </c>
      <c r="H26" s="3"/>
      <c r="I26" s="5">
        <v>1027931653</v>
      </c>
      <c r="J26" s="3"/>
      <c r="K26" s="5">
        <v>122395</v>
      </c>
      <c r="L26" s="3"/>
      <c r="M26" s="5">
        <v>113604681273</v>
      </c>
      <c r="N26" s="3"/>
      <c r="O26" s="5">
        <v>113360913302</v>
      </c>
      <c r="P26" s="3"/>
      <c r="Q26" s="5">
        <v>243767971</v>
      </c>
      <c r="S26" s="2"/>
      <c r="T26" s="2"/>
    </row>
    <row r="27" spans="1:20" x14ac:dyDescent="0.5">
      <c r="A27" s="1" t="s">
        <v>78</v>
      </c>
      <c r="C27" s="5">
        <v>17743</v>
      </c>
      <c r="D27" s="3"/>
      <c r="E27" s="5">
        <v>16632182922</v>
      </c>
      <c r="F27" s="3"/>
      <c r="G27" s="5">
        <v>16645647417</v>
      </c>
      <c r="H27" s="3"/>
      <c r="I27" s="5">
        <v>-13464495</v>
      </c>
      <c r="J27" s="3"/>
      <c r="K27" s="5">
        <v>17743</v>
      </c>
      <c r="L27" s="3"/>
      <c r="M27" s="5">
        <v>16632182922</v>
      </c>
      <c r="N27" s="3"/>
      <c r="O27" s="5">
        <v>16349287038</v>
      </c>
      <c r="P27" s="3"/>
      <c r="Q27" s="5">
        <v>282895884</v>
      </c>
      <c r="S27" s="2"/>
      <c r="T27" s="2"/>
    </row>
    <row r="28" spans="1:20" x14ac:dyDescent="0.5">
      <c r="A28" s="1" t="s">
        <v>54</v>
      </c>
      <c r="C28" s="5">
        <v>15064</v>
      </c>
      <c r="D28" s="3"/>
      <c r="E28" s="5">
        <v>12684902524</v>
      </c>
      <c r="F28" s="3"/>
      <c r="G28" s="5">
        <v>12585483083</v>
      </c>
      <c r="H28" s="3"/>
      <c r="I28" s="5">
        <v>99419441</v>
      </c>
      <c r="J28" s="3"/>
      <c r="K28" s="5">
        <v>15064</v>
      </c>
      <c r="L28" s="3"/>
      <c r="M28" s="5">
        <v>12684902524</v>
      </c>
      <c r="N28" s="3"/>
      <c r="O28" s="5">
        <v>12787400076</v>
      </c>
      <c r="P28" s="3"/>
      <c r="Q28" s="5">
        <v>-102497552</v>
      </c>
      <c r="S28" s="2"/>
      <c r="T28" s="2"/>
    </row>
    <row r="29" spans="1:20" x14ac:dyDescent="0.5">
      <c r="A29" s="1" t="s">
        <v>60</v>
      </c>
      <c r="C29" s="5">
        <v>2973</v>
      </c>
      <c r="D29" s="3"/>
      <c r="E29" s="5">
        <v>2427433640</v>
      </c>
      <c r="F29" s="3"/>
      <c r="G29" s="5">
        <v>2342284518</v>
      </c>
      <c r="H29" s="3"/>
      <c r="I29" s="5">
        <v>85149122</v>
      </c>
      <c r="J29" s="3"/>
      <c r="K29" s="5">
        <v>2973</v>
      </c>
      <c r="L29" s="3"/>
      <c r="M29" s="5">
        <v>2427433640</v>
      </c>
      <c r="N29" s="3"/>
      <c r="O29" s="5">
        <v>2473111166</v>
      </c>
      <c r="P29" s="3"/>
      <c r="Q29" s="5">
        <v>-45677526</v>
      </c>
      <c r="S29" s="2"/>
      <c r="T29" s="2"/>
    </row>
    <row r="30" spans="1:20" x14ac:dyDescent="0.5">
      <c r="A30" s="1" t="s">
        <v>66</v>
      </c>
      <c r="C30" s="5">
        <v>13500</v>
      </c>
      <c r="D30" s="3"/>
      <c r="E30" s="5">
        <v>10876382298</v>
      </c>
      <c r="F30" s="3"/>
      <c r="G30" s="5">
        <v>10698511543</v>
      </c>
      <c r="H30" s="3"/>
      <c r="I30" s="5">
        <v>177870755</v>
      </c>
      <c r="J30" s="3"/>
      <c r="K30" s="5">
        <v>13500</v>
      </c>
      <c r="L30" s="3"/>
      <c r="M30" s="5">
        <v>10876382298</v>
      </c>
      <c r="N30" s="3"/>
      <c r="O30" s="5">
        <v>11043613280</v>
      </c>
      <c r="P30" s="3"/>
      <c r="Q30" s="5">
        <v>-167230982</v>
      </c>
      <c r="S30" s="2"/>
      <c r="T30" s="2"/>
    </row>
    <row r="31" spans="1:20" x14ac:dyDescent="0.5">
      <c r="A31" s="1" t="s">
        <v>84</v>
      </c>
      <c r="C31" s="5">
        <v>5784</v>
      </c>
      <c r="D31" s="3"/>
      <c r="E31" s="5">
        <v>5013096211</v>
      </c>
      <c r="F31" s="3"/>
      <c r="G31" s="5">
        <v>4941052199</v>
      </c>
      <c r="H31" s="3"/>
      <c r="I31" s="5">
        <v>72044012</v>
      </c>
      <c r="J31" s="3"/>
      <c r="K31" s="5">
        <v>5784</v>
      </c>
      <c r="L31" s="3"/>
      <c r="M31" s="5">
        <v>5013096211</v>
      </c>
      <c r="N31" s="3"/>
      <c r="O31" s="5">
        <v>4957206144</v>
      </c>
      <c r="P31" s="3"/>
      <c r="Q31" s="5">
        <v>55890067</v>
      </c>
      <c r="S31" s="2"/>
      <c r="T31" s="2"/>
    </row>
    <row r="32" spans="1:20" x14ac:dyDescent="0.5">
      <c r="A32" s="1" t="s">
        <v>87</v>
      </c>
      <c r="C32" s="5">
        <v>26644</v>
      </c>
      <c r="D32" s="3"/>
      <c r="E32" s="5">
        <v>22631893593</v>
      </c>
      <c r="F32" s="3"/>
      <c r="G32" s="5">
        <v>22241443267</v>
      </c>
      <c r="H32" s="3"/>
      <c r="I32" s="5">
        <v>390450326</v>
      </c>
      <c r="J32" s="3"/>
      <c r="K32" s="5">
        <v>26644</v>
      </c>
      <c r="L32" s="3"/>
      <c r="M32" s="5">
        <v>22631893593</v>
      </c>
      <c r="N32" s="3"/>
      <c r="O32" s="5">
        <v>22665365457</v>
      </c>
      <c r="P32" s="3"/>
      <c r="Q32" s="5">
        <v>-33471864</v>
      </c>
      <c r="S32" s="2"/>
      <c r="T32" s="2"/>
    </row>
    <row r="33" spans="1:20" x14ac:dyDescent="0.5">
      <c r="A33" s="1" t="s">
        <v>81</v>
      </c>
      <c r="C33" s="5">
        <v>13526</v>
      </c>
      <c r="D33" s="3"/>
      <c r="E33" s="5">
        <v>11695097049</v>
      </c>
      <c r="F33" s="3"/>
      <c r="G33" s="5">
        <v>11455405677</v>
      </c>
      <c r="H33" s="3"/>
      <c r="I33" s="5">
        <v>239691372</v>
      </c>
      <c r="J33" s="3"/>
      <c r="K33" s="5">
        <v>13526</v>
      </c>
      <c r="L33" s="3"/>
      <c r="M33" s="5">
        <v>11695097049</v>
      </c>
      <c r="N33" s="3"/>
      <c r="O33" s="5">
        <v>11718813362</v>
      </c>
      <c r="P33" s="3"/>
      <c r="Q33" s="5">
        <v>-23716313</v>
      </c>
      <c r="S33" s="2"/>
      <c r="T33" s="2"/>
    </row>
    <row r="34" spans="1:20" x14ac:dyDescent="0.5">
      <c r="A34" s="1" t="s">
        <v>48</v>
      </c>
      <c r="C34" s="5">
        <v>27810</v>
      </c>
      <c r="D34" s="3"/>
      <c r="E34" s="5">
        <v>21619607185</v>
      </c>
      <c r="F34" s="3"/>
      <c r="G34" s="5">
        <v>21454584751</v>
      </c>
      <c r="H34" s="3"/>
      <c r="I34" s="5">
        <v>165022434</v>
      </c>
      <c r="J34" s="3"/>
      <c r="K34" s="5">
        <v>27810</v>
      </c>
      <c r="L34" s="3"/>
      <c r="M34" s="5">
        <v>21619607185</v>
      </c>
      <c r="N34" s="3"/>
      <c r="O34" s="5">
        <v>22043831935</v>
      </c>
      <c r="P34" s="3"/>
      <c r="Q34" s="5">
        <v>-424224750</v>
      </c>
      <c r="S34" s="2"/>
      <c r="T34" s="2"/>
    </row>
    <row r="35" spans="1:20" x14ac:dyDescent="0.5">
      <c r="A35" s="1" t="s">
        <v>108</v>
      </c>
      <c r="C35" s="5">
        <v>0</v>
      </c>
      <c r="D35" s="3"/>
      <c r="E35" s="5">
        <v>0</v>
      </c>
      <c r="F35" s="3"/>
      <c r="G35" s="5">
        <v>0</v>
      </c>
      <c r="H35" s="3"/>
      <c r="I35" s="5">
        <v>0</v>
      </c>
      <c r="J35" s="3"/>
      <c r="K35" s="5">
        <v>50000</v>
      </c>
      <c r="L35" s="3"/>
      <c r="M35" s="5">
        <v>44991893740</v>
      </c>
      <c r="N35" s="3"/>
      <c r="O35" s="5">
        <v>44697570750</v>
      </c>
      <c r="P35" s="3"/>
      <c r="Q35" s="5">
        <v>294322990</v>
      </c>
      <c r="S35" s="2"/>
      <c r="T35" s="2"/>
    </row>
    <row r="36" spans="1:20" x14ac:dyDescent="0.5">
      <c r="A36" s="1" t="s">
        <v>165</v>
      </c>
      <c r="C36" s="5">
        <v>0</v>
      </c>
      <c r="D36" s="3"/>
      <c r="E36" s="5">
        <v>0</v>
      </c>
      <c r="F36" s="3"/>
      <c r="G36" s="5">
        <v>0</v>
      </c>
      <c r="H36" s="3"/>
      <c r="I36" s="5">
        <v>0</v>
      </c>
      <c r="J36" s="3"/>
      <c r="K36" s="5">
        <v>5979</v>
      </c>
      <c r="L36" s="3"/>
      <c r="M36" s="5">
        <v>5977976085</v>
      </c>
      <c r="N36" s="3"/>
      <c r="O36" s="5">
        <v>6178373540</v>
      </c>
      <c r="P36" s="3"/>
      <c r="Q36" s="5">
        <v>-200397455</v>
      </c>
      <c r="S36" s="2"/>
      <c r="T36" s="2"/>
    </row>
    <row r="37" spans="1:20" x14ac:dyDescent="0.5">
      <c r="A37" s="1" t="s">
        <v>166</v>
      </c>
      <c r="C37" s="5">
        <v>0</v>
      </c>
      <c r="D37" s="3"/>
      <c r="E37" s="5">
        <v>0</v>
      </c>
      <c r="F37" s="3"/>
      <c r="G37" s="5">
        <v>0</v>
      </c>
      <c r="H37" s="3"/>
      <c r="I37" s="5">
        <v>0</v>
      </c>
      <c r="J37" s="3"/>
      <c r="K37" s="5">
        <v>1500</v>
      </c>
      <c r="L37" s="3"/>
      <c r="M37" s="5">
        <v>1532722143</v>
      </c>
      <c r="N37" s="3"/>
      <c r="O37" s="5">
        <v>1548610632</v>
      </c>
      <c r="P37" s="3"/>
      <c r="Q37" s="5">
        <v>-15888489</v>
      </c>
      <c r="S37" s="2"/>
      <c r="T37" s="2"/>
    </row>
    <row r="38" spans="1:20" x14ac:dyDescent="0.5">
      <c r="A38" s="1" t="s">
        <v>111</v>
      </c>
      <c r="C38" s="5">
        <v>0</v>
      </c>
      <c r="D38" s="3"/>
      <c r="E38" s="5">
        <v>0</v>
      </c>
      <c r="F38" s="3"/>
      <c r="G38" s="5">
        <v>0</v>
      </c>
      <c r="H38" s="3"/>
      <c r="I38" s="5">
        <v>0</v>
      </c>
      <c r="J38" s="3"/>
      <c r="K38" s="5">
        <v>8000</v>
      </c>
      <c r="L38" s="3"/>
      <c r="M38" s="5">
        <v>7198702998</v>
      </c>
      <c r="N38" s="3"/>
      <c r="O38" s="5">
        <v>7148733408</v>
      </c>
      <c r="P38" s="3"/>
      <c r="Q38" s="5">
        <v>49969590</v>
      </c>
      <c r="S38" s="2"/>
      <c r="T38" s="2"/>
    </row>
    <row r="39" spans="1:20" x14ac:dyDescent="0.5">
      <c r="A39" s="1" t="s">
        <v>51</v>
      </c>
      <c r="C39" s="5">
        <v>0</v>
      </c>
      <c r="D39" s="3"/>
      <c r="E39" s="5">
        <v>0</v>
      </c>
      <c r="F39" s="3"/>
      <c r="G39" s="5">
        <v>0</v>
      </c>
      <c r="H39" s="3"/>
      <c r="I39" s="5">
        <v>0</v>
      </c>
      <c r="J39" s="3"/>
      <c r="K39" s="5">
        <v>25000</v>
      </c>
      <c r="L39" s="3"/>
      <c r="M39" s="5">
        <v>20557648250</v>
      </c>
      <c r="N39" s="3"/>
      <c r="O39" s="5">
        <v>19641779973</v>
      </c>
      <c r="P39" s="3"/>
      <c r="Q39" s="5">
        <v>915868277</v>
      </c>
      <c r="S39" s="2"/>
      <c r="T39" s="2"/>
    </row>
    <row r="40" spans="1:20" x14ac:dyDescent="0.5">
      <c r="A40" s="1" t="s">
        <v>57</v>
      </c>
      <c r="C40" s="5">
        <v>0</v>
      </c>
      <c r="D40" s="3"/>
      <c r="E40" s="5">
        <v>0</v>
      </c>
      <c r="F40" s="3"/>
      <c r="G40" s="5">
        <v>0</v>
      </c>
      <c r="H40" s="3"/>
      <c r="I40" s="5">
        <v>0</v>
      </c>
      <c r="J40" s="3"/>
      <c r="K40" s="5">
        <v>25000</v>
      </c>
      <c r="L40" s="3"/>
      <c r="M40" s="5">
        <v>21185059511</v>
      </c>
      <c r="N40" s="3"/>
      <c r="O40" s="5">
        <v>19764368785</v>
      </c>
      <c r="P40" s="3"/>
      <c r="Q40" s="5">
        <v>1420690726</v>
      </c>
      <c r="S40" s="2"/>
      <c r="T40" s="2"/>
    </row>
    <row r="41" spans="1:20" x14ac:dyDescent="0.5">
      <c r="A41" s="1" t="s">
        <v>115</v>
      </c>
      <c r="C41" s="5">
        <v>0</v>
      </c>
      <c r="D41" s="3"/>
      <c r="E41" s="5">
        <v>0</v>
      </c>
      <c r="F41" s="3"/>
      <c r="G41" s="5">
        <v>0</v>
      </c>
      <c r="H41" s="3"/>
      <c r="I41" s="5">
        <v>0</v>
      </c>
      <c r="J41" s="3"/>
      <c r="K41" s="5">
        <v>500000</v>
      </c>
      <c r="L41" s="3"/>
      <c r="M41" s="5">
        <v>415863611056</v>
      </c>
      <c r="N41" s="3"/>
      <c r="O41" s="5">
        <v>458537319249</v>
      </c>
      <c r="P41" s="3"/>
      <c r="Q41" s="5">
        <v>-42673708193</v>
      </c>
      <c r="S41" s="2"/>
      <c r="T41" s="2"/>
    </row>
    <row r="42" spans="1:20" x14ac:dyDescent="0.5">
      <c r="A42" s="1" t="s">
        <v>114</v>
      </c>
      <c r="C42" s="5">
        <v>0</v>
      </c>
      <c r="D42" s="3"/>
      <c r="E42" s="5">
        <v>0</v>
      </c>
      <c r="F42" s="3"/>
      <c r="G42" s="5">
        <v>0</v>
      </c>
      <c r="H42" s="3"/>
      <c r="I42" s="5">
        <v>0</v>
      </c>
      <c r="J42" s="3"/>
      <c r="K42" s="5">
        <v>118000</v>
      </c>
      <c r="L42" s="3"/>
      <c r="M42" s="5">
        <v>88146540543</v>
      </c>
      <c r="N42" s="3"/>
      <c r="O42" s="5">
        <v>86881253391</v>
      </c>
      <c r="P42" s="3"/>
      <c r="Q42" s="5">
        <v>1265287152</v>
      </c>
      <c r="S42" s="2"/>
      <c r="T42" s="2"/>
    </row>
    <row r="43" spans="1:20" x14ac:dyDescent="0.5">
      <c r="A43" s="1" t="s">
        <v>63</v>
      </c>
      <c r="C43" s="5">
        <v>0</v>
      </c>
      <c r="D43" s="3"/>
      <c r="E43" s="5">
        <v>0</v>
      </c>
      <c r="F43" s="3"/>
      <c r="G43" s="5">
        <v>1598244390</v>
      </c>
      <c r="H43" s="3"/>
      <c r="I43" s="5">
        <v>-1598244390</v>
      </c>
      <c r="J43" s="3"/>
      <c r="K43" s="5">
        <v>0</v>
      </c>
      <c r="L43" s="3"/>
      <c r="M43" s="5">
        <v>0</v>
      </c>
      <c r="N43" s="3"/>
      <c r="O43" s="5">
        <v>0</v>
      </c>
      <c r="P43" s="3"/>
      <c r="Q43" s="5">
        <v>0</v>
      </c>
      <c r="S43" s="2"/>
      <c r="T43" s="2"/>
    </row>
    <row r="44" spans="1:20" x14ac:dyDescent="0.5">
      <c r="A44" s="1" t="s">
        <v>90</v>
      </c>
      <c r="C44" s="5">
        <v>0</v>
      </c>
      <c r="D44" s="3"/>
      <c r="E44" s="5">
        <v>0</v>
      </c>
      <c r="F44" s="3"/>
      <c r="G44" s="5">
        <v>333491652</v>
      </c>
      <c r="H44" s="3"/>
      <c r="I44" s="5">
        <v>-333491652</v>
      </c>
      <c r="J44" s="3"/>
      <c r="K44" s="5">
        <v>0</v>
      </c>
      <c r="L44" s="3"/>
      <c r="M44" s="5">
        <v>0</v>
      </c>
      <c r="N44" s="3"/>
      <c r="O44" s="5">
        <v>0</v>
      </c>
      <c r="P44" s="3"/>
      <c r="Q44" s="5">
        <v>0</v>
      </c>
      <c r="S44" s="2"/>
      <c r="T44" s="2"/>
    </row>
    <row r="45" spans="1:20" x14ac:dyDescent="0.5">
      <c r="A45" s="1" t="s">
        <v>75</v>
      </c>
      <c r="C45" s="5">
        <v>0</v>
      </c>
      <c r="D45" s="3"/>
      <c r="E45" s="5">
        <v>0</v>
      </c>
      <c r="F45" s="3"/>
      <c r="G45" s="5">
        <v>76989090</v>
      </c>
      <c r="H45" s="3"/>
      <c r="I45" s="5">
        <v>-76989090</v>
      </c>
      <c r="J45" s="3"/>
      <c r="K45" s="5">
        <v>0</v>
      </c>
      <c r="L45" s="3"/>
      <c r="M45" s="5">
        <v>0</v>
      </c>
      <c r="N45" s="3"/>
      <c r="O45" s="5">
        <v>0</v>
      </c>
      <c r="P45" s="3"/>
      <c r="Q45" s="5">
        <v>0</v>
      </c>
      <c r="S45" s="2"/>
      <c r="T45" s="2"/>
    </row>
    <row r="46" spans="1:20" ht="22.5" thickBot="1" x14ac:dyDescent="0.55000000000000004">
      <c r="E46" s="7">
        <f>SUM(E8:E45)</f>
        <v>245235226716</v>
      </c>
      <c r="F46" s="3"/>
      <c r="G46" s="7">
        <f>SUM(G8:G45)</f>
        <v>242211798665</v>
      </c>
      <c r="H46" s="3"/>
      <c r="I46" s="7">
        <f>SUM(I8:I45)</f>
        <v>3023428051</v>
      </c>
      <c r="J46" s="3"/>
      <c r="K46" s="3"/>
      <c r="L46" s="3"/>
      <c r="M46" s="7">
        <f>SUM(M8:M45)</f>
        <v>850689381042</v>
      </c>
      <c r="N46" s="3"/>
      <c r="O46" s="7">
        <f>SUM(O8:O45)</f>
        <v>876796837746</v>
      </c>
      <c r="P46" s="3"/>
      <c r="Q46" s="7">
        <f>SUM(Q8:Q45)</f>
        <v>-26107456704</v>
      </c>
    </row>
    <row r="47" spans="1:20" ht="22.5" thickTop="1" x14ac:dyDescent="0.5"/>
    <row r="48" spans="1:20" x14ac:dyDescent="0.5">
      <c r="I48" s="2"/>
    </row>
    <row r="49" spans="9:17" x14ac:dyDescent="0.5">
      <c r="I49" s="2"/>
      <c r="Q49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2020-08-22T10:45:30Z</dcterms:created>
  <dcterms:modified xsi:type="dcterms:W3CDTF">2020-08-31T14:22:03Z</dcterms:modified>
</cp:coreProperties>
</file>