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شهریور 99\تارنما\"/>
    </mc:Choice>
  </mc:AlternateContent>
  <xr:revisionPtr revIDLastSave="0" documentId="13_ncr:1_{8E630C64-D1EB-472C-9535-5765D5FD902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تعدیل قیمت" sheetId="4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5"/>
  <c r="C8" i="15"/>
  <c r="C7" i="15"/>
  <c r="Q42" i="12"/>
  <c r="O42" i="12"/>
  <c r="M42" i="12"/>
  <c r="K42" i="12"/>
  <c r="I42" i="12"/>
  <c r="G42" i="12"/>
  <c r="E42" i="12"/>
  <c r="C42" i="12"/>
  <c r="U48" i="11"/>
  <c r="S30" i="11"/>
  <c r="S48" i="11" s="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8" i="11"/>
  <c r="K48" i="11" s="1"/>
  <c r="E48" i="11"/>
  <c r="Q48" i="11"/>
  <c r="O48" i="11"/>
  <c r="M48" i="11"/>
  <c r="I48" i="11"/>
  <c r="G48" i="11"/>
  <c r="C48" i="11"/>
  <c r="Q57" i="10"/>
  <c r="O57" i="10"/>
  <c r="M57" i="10"/>
  <c r="I57" i="10"/>
  <c r="G57" i="10"/>
  <c r="E57" i="10"/>
  <c r="I13" i="9"/>
  <c r="Q13" i="9"/>
  <c r="Q51" i="9" s="1"/>
  <c r="O51" i="9"/>
  <c r="M51" i="9"/>
  <c r="I51" i="9"/>
  <c r="G51" i="9"/>
  <c r="E51" i="9"/>
  <c r="S17" i="8"/>
  <c r="Q17" i="8"/>
  <c r="O17" i="8"/>
  <c r="M17" i="8"/>
  <c r="K17" i="8"/>
  <c r="I17" i="8"/>
  <c r="S18" i="7"/>
  <c r="O18" i="7"/>
  <c r="M18" i="7"/>
  <c r="I18" i="7"/>
  <c r="S11" i="6"/>
  <c r="Q11" i="6"/>
  <c r="O11" i="6"/>
  <c r="M11" i="6"/>
  <c r="K11" i="6"/>
  <c r="K15" i="4"/>
  <c r="AI34" i="3"/>
  <c r="AG34" i="3"/>
  <c r="AA34" i="3"/>
  <c r="W34" i="3"/>
  <c r="S34" i="3"/>
  <c r="Q34" i="3"/>
  <c r="Y30" i="1"/>
  <c r="W30" i="1"/>
  <c r="U30" i="1"/>
  <c r="O30" i="1"/>
  <c r="K30" i="1"/>
  <c r="G30" i="1"/>
  <c r="E30" i="1"/>
  <c r="AK34" i="3" l="1"/>
</calcChain>
</file>

<file path=xl/sharedStrings.xml><?xml version="1.0" encoding="utf-8"?>
<sst xmlns="http://schemas.openxmlformats.org/spreadsheetml/2006/main" count="790" uniqueCount="229">
  <si>
    <t>صندوق سرمایه‌گذاری ثابت نامی مفید</t>
  </si>
  <si>
    <t>صورت وضعیت پورتفوی</t>
  </si>
  <si>
    <t>برای ماه منتهی به 1399/06/31</t>
  </si>
  <si>
    <t>نام شرکت</t>
  </si>
  <si>
    <t>1399/05/31</t>
  </si>
  <si>
    <t>تغییرات طی دوره</t>
  </si>
  <si>
    <t>1399/06/31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</si>
  <si>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</si>
  <si>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</si>
  <si>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</si>
  <si>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</si>
  <si>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</si>
  <si>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</si>
  <si>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</si>
  <si>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</si>
  <si>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بهساز كاشانه تهران</t>
  </si>
  <si>
    <t>پتروشيمي اروميه</t>
  </si>
  <si>
    <t>پليمر آريا ساسول</t>
  </si>
  <si>
    <t>تامين سرمايه امين</t>
  </si>
  <si>
    <t>توسعه مسیر برق گیلان</t>
  </si>
  <si>
    <t>توليد نيروي برق آبادان</t>
  </si>
  <si>
    <t>رايان هم افزا</t>
  </si>
  <si>
    <t>سرمايه گذاري سيمان تامين</t>
  </si>
  <si>
    <t>سرمايه گذاري صبا تامين</t>
  </si>
  <si>
    <t>سرمایه گذاری پویا</t>
  </si>
  <si>
    <t>سرمایه گذاری دارویی تامین</t>
  </si>
  <si>
    <t>سكه تمام بهارتحويلي1روزه سامان</t>
  </si>
  <si>
    <t>سکه تمام بهارتحویل1روزه صادرات</t>
  </si>
  <si>
    <t>كشاورزي و دامپروري ملارد شير</t>
  </si>
  <si>
    <t>لیزینگ پارسیان</t>
  </si>
  <si>
    <t>سرمايه گذاري مالي سپهرصادرات</t>
  </si>
  <si>
    <t>توسعه و عمران اميد</t>
  </si>
  <si>
    <t>ح . سرمايه گذاري صبا تامين</t>
  </si>
  <si>
    <t>شيرپاستوريزه پگاه گيلان</t>
  </si>
  <si>
    <t>برق و انرژي پيوندگستر پارس</t>
  </si>
  <si>
    <t>تهيه توزيع غذاي دنا آفرين فدك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</si>
  <si>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</si>
  <si>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</si>
  <si>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</si>
  <si>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</si>
  <si>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</si>
  <si>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</si>
  <si>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</si>
  <si>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</si>
  <si>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</si>
  <si>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دولتي آپرورش-تمدن991118</t>
  </si>
  <si>
    <t>بله</t>
  </si>
  <si>
    <t>1395/11/18</t>
  </si>
  <si>
    <t>1399/11/18</t>
  </si>
  <si>
    <t>اجاره دولتي آپرورش-سپهر991118</t>
  </si>
  <si>
    <t>اجاره دولتي آپرورش-ملت991118</t>
  </si>
  <si>
    <t>اسنادخزانه-م12بودجه98-001111</t>
  </si>
  <si>
    <t>1398/09/13</t>
  </si>
  <si>
    <t>1400/11/11</t>
  </si>
  <si>
    <t>اسنادخزانه-م16بودجه97-000407</t>
  </si>
  <si>
    <t>1397/12/25</t>
  </si>
  <si>
    <t>1400/04/07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</si>
  <si>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</si>
  <si>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</si>
  <si>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</si>
  <si>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</si>
  <si>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</si>
  <si>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</si>
  <si>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</si>
  <si>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</si>
  <si>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</si>
  <si>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اسنادخزانه-م23بودجه97-000824</t>
  </si>
  <si>
    <t>1398/03/19</t>
  </si>
  <si>
    <t>1400/08/24</t>
  </si>
  <si>
    <t>اسنادخزانه-م24بودجه96-990625</t>
  </si>
  <si>
    <t>1397/04/11</t>
  </si>
  <si>
    <t>1399/06/25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</si>
  <si>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</si>
  <si>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</si>
  <si>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</si>
  <si>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</si>
  <si>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</si>
  <si>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</si>
  <si>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</si>
  <si>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</si>
  <si>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</si>
  <si>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</si>
  <si>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</si>
  <si>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</si>
  <si>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اسنادخزانه-م6بودجه98-000519</t>
  </si>
  <si>
    <t>1398/08/19</t>
  </si>
  <si>
    <t>1400/05/19</t>
  </si>
  <si>
    <t>مرابحه پديده شيمي قرن990701</t>
  </si>
  <si>
    <t>1397/07/01</t>
  </si>
  <si>
    <t>1399/07/01</t>
  </si>
  <si>
    <t>مرابحه دولتي تعاون-اميد991118</t>
  </si>
  <si>
    <t>منفعت دولت5-ش.خاص كاردان0108</t>
  </si>
  <si>
    <t>1398/08/18</t>
  </si>
  <si>
    <t>1401/08/18</t>
  </si>
  <si>
    <t>سلف نفت خام سبك داخلي 993</t>
  </si>
  <si>
    <t>1398/06/12</t>
  </si>
  <si>
    <t>1399/07/12</t>
  </si>
  <si>
    <t>مرابحه عام دولت4-ش.خ 0008</t>
  </si>
  <si>
    <t>1399/06/04</t>
  </si>
  <si>
    <t>1400/08/04</t>
  </si>
  <si>
    <t>مرابحه عام دولت4-ش.خ 0009</t>
  </si>
  <si>
    <t>1399/06/12</t>
  </si>
  <si>
    <t>1400/09/12</t>
  </si>
  <si>
    <t>اسنادخزانه-م9بودجه98-000923</t>
  </si>
  <si>
    <t>1398/07/23</t>
  </si>
  <si>
    <t>1400/09/23</t>
  </si>
  <si>
    <t>اسنادخزانه-م8بودجه98-000817</t>
  </si>
  <si>
    <t>1398/09/16</t>
  </si>
  <si>
    <t>1400/08/17</t>
  </si>
  <si>
    <t>اسنادخزانه-م10بودجه98-001006</t>
  </si>
  <si>
    <t>1398/09/20</t>
  </si>
  <si>
    <t>1400/10/06</t>
  </si>
  <si>
    <t>مرابحه عام دولت4-ش.خ 0107</t>
  </si>
  <si>
    <t>1399/05/21</t>
  </si>
  <si>
    <t>1401/07/21</t>
  </si>
  <si>
    <t>قیمت پایانی</t>
  </si>
  <si>
    <t>مبلغ پس از تعدیل</t>
  </si>
  <si>
    <t>درصد تعدیل</t>
  </si>
  <si>
    <t>ارزش ناشی از تعدیل قیمت</t>
  </si>
  <si>
    <t>دلایل</t>
  </si>
  <si>
    <t>اجاره دولتی آپرورش-ملت991118</t>
  </si>
  <si>
    <t>-9.99%</t>
  </si>
  <si>
    <t>-4.13%</t>
  </si>
  <si>
    <t>مرابحه پدیده شیمی قرن990701</t>
  </si>
  <si>
    <t>-10.00%</t>
  </si>
  <si>
    <t>-6.52%</t>
  </si>
  <si>
    <t>-4.26%</t>
  </si>
  <si>
    <t>سلف نفت خام سبک داخلی 993</t>
  </si>
  <si>
    <t>-6.24%</t>
  </si>
  <si>
    <t>منفعت دولت5-ش.خاص کاردان0108</t>
  </si>
  <si>
    <t>-9.58%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</si>
  <si>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</si>
  <si>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</si>
  <si>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</si>
  <si>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</si>
  <si>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</si>
  <si>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</si>
  <si>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</si>
  <si>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</si>
  <si>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</si>
  <si>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</si>
  <si>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</si>
  <si>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</si>
  <si>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</si>
  <si>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</si>
  <si>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</si>
  <si>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</si>
  <si>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</si>
  <si>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</si>
  <si>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</si>
  <si>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</si>
  <si>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</si>
  <si>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</si>
  <si>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</si>
  <si>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</si>
  <si>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</si>
  <si>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</si>
  <si>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</si>
  <si>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</si>
  <si>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</si>
  <si>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اجاره دولت مرحله يك1394-981226</t>
  </si>
  <si>
    <t>1398/12/26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</si>
  <si>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</si>
  <si>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</si>
  <si>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</si>
  <si>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</si>
  <si>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</si>
  <si>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</si>
  <si>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سرمایه‌گذاری‌غدیر(هلدینگ‌</t>
  </si>
  <si>
    <t>1399/02/07</t>
  </si>
  <si>
    <t>1399/05/15</t>
  </si>
  <si>
    <t>مدیریت صنعت شوینده ت.ص.بهشهر</t>
  </si>
  <si>
    <t>1399/01/30</t>
  </si>
  <si>
    <t>تامین سرمایه نوین</t>
  </si>
  <si>
    <t>1399/02/16</t>
  </si>
  <si>
    <t>مجتمع صنایع لاستیک یزد</t>
  </si>
  <si>
    <t>1399/04/10</t>
  </si>
  <si>
    <t>1399/04/09</t>
  </si>
  <si>
    <t>1399/06/16</t>
  </si>
  <si>
    <t>1399/05/08</t>
  </si>
  <si>
    <t>1399/06/03</t>
  </si>
  <si>
    <t>بهای فروش</t>
  </si>
  <si>
    <t>ارزش دفتری</t>
  </si>
  <si>
    <t>سود و زیان ناشی از تغییر قیمت</t>
  </si>
  <si>
    <t>اجاره دولتی آپرورش-سپهر991118</t>
  </si>
  <si>
    <t>مرابحه دولتی تعاون-امید991118</t>
  </si>
  <si>
    <t>اجاره دولتی آپرورش-تمدن991118</t>
  </si>
  <si>
    <t>سود و زیان ناشی از فروش</t>
  </si>
  <si>
    <t>سرمایه‌گذاری‌صندوق‌بازنشستگی‌</t>
  </si>
  <si>
    <t>ملی‌ صنایع‌ مس‌ ایران‌</t>
  </si>
  <si>
    <t>فولاد مبارکه اصفهان</t>
  </si>
  <si>
    <t>بانک تجارت</t>
  </si>
  <si>
    <t>پتروشیمی پردیس</t>
  </si>
  <si>
    <t>گسترش نفت و گاز پارسیان</t>
  </si>
  <si>
    <t>سکه تمام بهارتحویل1روزه سامان</t>
  </si>
  <si>
    <t>پتروشیمی پارس</t>
  </si>
  <si>
    <t>سکه تمام بهارتحویلی 1روزه رفاه</t>
  </si>
  <si>
    <t>صنعتی دوده فام</t>
  </si>
  <si>
    <t>سيمان ساوه</t>
  </si>
  <si>
    <t>سرمايه گذاري كشاورزي كوثر</t>
  </si>
  <si>
    <t>پتروشيمي تندگويان</t>
  </si>
  <si>
    <t>تامين سرمايه بانك ملت</t>
  </si>
  <si>
    <t>سرمايه گذاري تامين اجتماعي</t>
  </si>
  <si>
    <t>صنعتي زر ماكارون</t>
  </si>
  <si>
    <t>اجاره دولت مرحله یک1394-981226</t>
  </si>
  <si>
    <t>اسنادخزانه-م23بودجه96-990528</t>
  </si>
  <si>
    <t>اسنادخزانه-م6بودجه97-990423</t>
  </si>
  <si>
    <t>اسنادخزانه-م9بودجه97-990513</t>
  </si>
  <si>
    <t>اسنادخزانه-م15بودجه97-990224</t>
  </si>
  <si>
    <t>سلف نفت خام سبک داخلی 983</t>
  </si>
  <si>
    <t>اسنادخزانه-م2بودجه98-990430</t>
  </si>
  <si>
    <t>اسنادخزانه-م3بودجه98-990521</t>
  </si>
  <si>
    <t>اسنادخزانه-م1بودجه98-990423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</si>
  <si>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</si>
  <si>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</si>
  <si>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</si>
  <si>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</si>
  <si>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</si>
  <si>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</si>
  <si>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</si>
  <si>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</si>
  <si>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</si>
  <si>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</si>
  <si>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</si>
  <si>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1399/06/01</t>
  </si>
  <si>
    <t>جلوگیری از نوسانات ناگهانی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</si>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</sst>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52917</xdr:rowOff>
    </xdr:from>
    <xdr:to>
      <xdr:col>12</xdr:col>
      <xdr:colOff>457200</xdr:colOff>
      <xdr:row>38</xdr:row>
      <xdr:rowOff>3610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9DD5D9-2FBE-420A-B950-36A1FA38C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9222133" y="52917"/>
          <a:ext cx="7823200" cy="7189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7F120-4864-4DBE-B148-D9FEBB37730F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9"/>
  <sheetViews>
    <sheetView rightToLeft="1" topLeftCell="A33" workbookViewId="0">
      <selection activeCell="Q44" sqref="Q44:Q56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 x14ac:dyDescent="0.5">
      <c r="A3" s="12" t="s">
        <v>150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 x14ac:dyDescent="0.5">
      <c r="A6" s="16" t="s">
        <v>3</v>
      </c>
      <c r="C6" s="14" t="s">
        <v>152</v>
      </c>
      <c r="D6" s="14" t="s">
        <v>152</v>
      </c>
      <c r="E6" s="14" t="s">
        <v>152</v>
      </c>
      <c r="F6" s="14" t="s">
        <v>152</v>
      </c>
      <c r="G6" s="14" t="s">
        <v>152</v>
      </c>
      <c r="H6" s="14" t="s">
        <v>152</v>
      </c>
      <c r="I6" s="14" t="s">
        <v>152</v>
      </c>
      <c r="K6" s="14" t="s">
        <v>153</v>
      </c>
      <c r="L6" s="14" t="s">
        <v>153</v>
      </c>
      <c r="M6" s="14" t="s">
        <v>153</v>
      </c>
      <c r="N6" s="14" t="s">
        <v>153</v>
      </c>
      <c r="O6" s="14" t="s">
        <v>153</v>
      </c>
      <c r="P6" s="14" t="s">
        <v>153</v>
      </c>
      <c r="Q6" s="14" t="s">
        <v>153</v>
      </c>
    </row>
    <row r="7" spans="1:17" ht="22.5" x14ac:dyDescent="0.5">
      <c r="A7" s="14" t="s">
        <v>3</v>
      </c>
      <c r="C7" s="15" t="s">
        <v>7</v>
      </c>
      <c r="E7" s="15" t="s">
        <v>181</v>
      </c>
      <c r="G7" s="15" t="s">
        <v>182</v>
      </c>
      <c r="I7" s="15" t="s">
        <v>187</v>
      </c>
      <c r="K7" s="15" t="s">
        <v>7</v>
      </c>
      <c r="M7" s="15" t="s">
        <v>181</v>
      </c>
      <c r="O7" s="15" t="s">
        <v>182</v>
      </c>
      <c r="Q7" s="15" t="s">
        <v>187</v>
      </c>
    </row>
    <row r="8" spans="1:17" x14ac:dyDescent="0.5">
      <c r="A8" s="1" t="s">
        <v>25</v>
      </c>
      <c r="C8" s="3">
        <v>44773</v>
      </c>
      <c r="E8" s="3">
        <v>2273842328</v>
      </c>
      <c r="G8" s="3">
        <v>997925114</v>
      </c>
      <c r="I8" s="3">
        <v>1275917214</v>
      </c>
      <c r="K8" s="3">
        <v>134319</v>
      </c>
      <c r="M8" s="3">
        <v>6486300523</v>
      </c>
      <c r="O8" s="3">
        <v>2993775344</v>
      </c>
      <c r="Q8" s="3">
        <v>3492525179</v>
      </c>
    </row>
    <row r="9" spans="1:17" x14ac:dyDescent="0.5">
      <c r="A9" s="1" t="s">
        <v>24</v>
      </c>
      <c r="C9" s="3">
        <v>4574</v>
      </c>
      <c r="E9" s="3">
        <v>58448939</v>
      </c>
      <c r="G9" s="3">
        <v>18777495</v>
      </c>
      <c r="I9" s="3">
        <v>39671444</v>
      </c>
      <c r="K9" s="3">
        <v>4574</v>
      </c>
      <c r="M9" s="3">
        <v>58448939</v>
      </c>
      <c r="O9" s="3">
        <v>18777495</v>
      </c>
      <c r="Q9" s="3">
        <v>39671444</v>
      </c>
    </row>
    <row r="10" spans="1:17" x14ac:dyDescent="0.5">
      <c r="A10" s="1" t="s">
        <v>29</v>
      </c>
      <c r="C10" s="3">
        <v>9260</v>
      </c>
      <c r="E10" s="3">
        <v>36267322</v>
      </c>
      <c r="G10" s="3">
        <v>29673037</v>
      </c>
      <c r="I10" s="3">
        <v>6594285</v>
      </c>
      <c r="K10" s="3">
        <v>9260</v>
      </c>
      <c r="M10" s="3">
        <v>36267322</v>
      </c>
      <c r="O10" s="3">
        <v>29673037</v>
      </c>
      <c r="Q10" s="3">
        <v>6594285</v>
      </c>
    </row>
    <row r="11" spans="1:17" x14ac:dyDescent="0.5">
      <c r="A11" s="1" t="s">
        <v>19</v>
      </c>
      <c r="C11" s="3">
        <v>1214</v>
      </c>
      <c r="E11" s="3">
        <v>46664852</v>
      </c>
      <c r="G11" s="3">
        <v>29165949</v>
      </c>
      <c r="I11" s="3">
        <v>17498903</v>
      </c>
      <c r="K11" s="3">
        <v>1214</v>
      </c>
      <c r="M11" s="3">
        <v>46664852</v>
      </c>
      <c r="O11" s="3">
        <v>29165949</v>
      </c>
      <c r="Q11" s="3">
        <v>17498903</v>
      </c>
    </row>
    <row r="12" spans="1:17" x14ac:dyDescent="0.5">
      <c r="A12" s="1" t="s">
        <v>33</v>
      </c>
      <c r="C12" s="3">
        <v>1984</v>
      </c>
      <c r="E12" s="3">
        <v>31387490</v>
      </c>
      <c r="G12" s="3">
        <v>24836417</v>
      </c>
      <c r="I12" s="3">
        <v>6551073</v>
      </c>
      <c r="K12" s="3">
        <v>1984</v>
      </c>
      <c r="M12" s="3">
        <v>31387490</v>
      </c>
      <c r="O12" s="3">
        <v>24836417</v>
      </c>
      <c r="Q12" s="3">
        <v>6551073</v>
      </c>
    </row>
    <row r="13" spans="1:17" x14ac:dyDescent="0.5">
      <c r="A13" s="1" t="s">
        <v>21</v>
      </c>
      <c r="C13" s="3">
        <v>2287</v>
      </c>
      <c r="E13" s="3">
        <v>66726341</v>
      </c>
      <c r="G13" s="3">
        <v>57248469</v>
      </c>
      <c r="I13" s="3">
        <v>9477872</v>
      </c>
      <c r="K13" s="3">
        <v>2287</v>
      </c>
      <c r="M13" s="3">
        <v>66726341</v>
      </c>
      <c r="O13" s="3">
        <v>57248469</v>
      </c>
      <c r="Q13" s="3">
        <v>9477872</v>
      </c>
    </row>
    <row r="14" spans="1:17" x14ac:dyDescent="0.5">
      <c r="A14" s="1" t="s">
        <v>17</v>
      </c>
      <c r="C14" s="3">
        <v>4102</v>
      </c>
      <c r="E14" s="3">
        <v>587018462</v>
      </c>
      <c r="G14" s="3">
        <v>267461382</v>
      </c>
      <c r="I14" s="3">
        <v>319557080</v>
      </c>
      <c r="K14" s="3">
        <v>4102</v>
      </c>
      <c r="M14" s="3">
        <v>587018462</v>
      </c>
      <c r="O14" s="3">
        <v>267461382</v>
      </c>
      <c r="Q14" s="3">
        <v>319557080</v>
      </c>
    </row>
    <row r="15" spans="1:17" x14ac:dyDescent="0.5">
      <c r="A15" s="1" t="s">
        <v>22</v>
      </c>
      <c r="C15" s="3">
        <v>47016</v>
      </c>
      <c r="E15" s="3">
        <v>1074933893</v>
      </c>
      <c r="G15" s="3">
        <v>741527593</v>
      </c>
      <c r="I15" s="3">
        <v>333406300</v>
      </c>
      <c r="K15" s="3">
        <v>47016</v>
      </c>
      <c r="M15" s="3">
        <v>1074933893</v>
      </c>
      <c r="O15" s="3">
        <v>741527593</v>
      </c>
      <c r="Q15" s="3">
        <v>333406300</v>
      </c>
    </row>
    <row r="16" spans="1:17" x14ac:dyDescent="0.5">
      <c r="A16" s="1" t="s">
        <v>20</v>
      </c>
      <c r="C16" s="3">
        <v>7123</v>
      </c>
      <c r="E16" s="3">
        <v>203992613</v>
      </c>
      <c r="G16" s="3">
        <v>110535440</v>
      </c>
      <c r="I16" s="3">
        <v>93457173</v>
      </c>
      <c r="K16" s="3">
        <v>7123</v>
      </c>
      <c r="M16" s="3">
        <v>203992613</v>
      </c>
      <c r="O16" s="3">
        <v>110535440</v>
      </c>
      <c r="Q16" s="3">
        <v>93457173</v>
      </c>
    </row>
    <row r="17" spans="1:17" x14ac:dyDescent="0.5">
      <c r="A17" s="1" t="s">
        <v>35</v>
      </c>
      <c r="C17" s="3">
        <v>728</v>
      </c>
      <c r="E17" s="3">
        <v>4687205</v>
      </c>
      <c r="G17" s="3">
        <v>4371963</v>
      </c>
      <c r="I17" s="3">
        <v>315242</v>
      </c>
      <c r="K17" s="3">
        <v>728</v>
      </c>
      <c r="M17" s="3">
        <v>4687205</v>
      </c>
      <c r="O17" s="3">
        <v>4371963</v>
      </c>
      <c r="Q17" s="3">
        <v>315242</v>
      </c>
    </row>
    <row r="18" spans="1:17" x14ac:dyDescent="0.5">
      <c r="A18" s="1" t="s">
        <v>16</v>
      </c>
      <c r="C18" s="3">
        <v>2428</v>
      </c>
      <c r="E18" s="3">
        <v>31595835</v>
      </c>
      <c r="G18" s="3">
        <v>15310284</v>
      </c>
      <c r="I18" s="3">
        <v>16285551</v>
      </c>
      <c r="K18" s="3">
        <v>2428</v>
      </c>
      <c r="M18" s="3">
        <v>31595835</v>
      </c>
      <c r="O18" s="3">
        <v>15310284</v>
      </c>
      <c r="Q18" s="3">
        <v>16285551</v>
      </c>
    </row>
    <row r="19" spans="1:17" x14ac:dyDescent="0.5">
      <c r="A19" s="1" t="s">
        <v>28</v>
      </c>
      <c r="C19" s="3">
        <v>1214</v>
      </c>
      <c r="E19" s="3">
        <v>40466849</v>
      </c>
      <c r="G19" s="3">
        <v>25517145</v>
      </c>
      <c r="I19" s="3">
        <v>14949704</v>
      </c>
      <c r="K19" s="3">
        <v>1214</v>
      </c>
      <c r="M19" s="3">
        <v>40466849</v>
      </c>
      <c r="O19" s="3">
        <v>25517145</v>
      </c>
      <c r="Q19" s="3">
        <v>14949704</v>
      </c>
    </row>
    <row r="20" spans="1:17" x14ac:dyDescent="0.5">
      <c r="A20" s="1" t="s">
        <v>15</v>
      </c>
      <c r="C20" s="3">
        <v>53514</v>
      </c>
      <c r="E20" s="3">
        <v>192036192</v>
      </c>
      <c r="G20" s="3">
        <v>117840050</v>
      </c>
      <c r="I20" s="3">
        <v>74196142</v>
      </c>
      <c r="K20" s="3">
        <v>53514</v>
      </c>
      <c r="M20" s="3">
        <v>192036192</v>
      </c>
      <c r="O20" s="3">
        <v>117840050</v>
      </c>
      <c r="Q20" s="3">
        <v>74196142</v>
      </c>
    </row>
    <row r="21" spans="1:17" x14ac:dyDescent="0.5">
      <c r="A21" s="1" t="s">
        <v>18</v>
      </c>
      <c r="C21" s="3">
        <v>18608</v>
      </c>
      <c r="E21" s="3">
        <v>297806313</v>
      </c>
      <c r="G21" s="3">
        <v>193702786</v>
      </c>
      <c r="I21" s="3">
        <v>104103527</v>
      </c>
      <c r="K21" s="3">
        <v>18608</v>
      </c>
      <c r="M21" s="3">
        <v>297806313</v>
      </c>
      <c r="O21" s="3">
        <v>193702786</v>
      </c>
      <c r="Q21" s="3">
        <v>104103527</v>
      </c>
    </row>
    <row r="22" spans="1:17" x14ac:dyDescent="0.5">
      <c r="A22" s="1" t="s">
        <v>34</v>
      </c>
      <c r="C22" s="3">
        <v>4856</v>
      </c>
      <c r="E22" s="3">
        <v>115169945</v>
      </c>
      <c r="G22" s="3">
        <v>89917567</v>
      </c>
      <c r="I22" s="3">
        <v>25252378</v>
      </c>
      <c r="K22" s="3">
        <v>4856</v>
      </c>
      <c r="M22" s="3">
        <v>115169945</v>
      </c>
      <c r="O22" s="3">
        <v>89917567</v>
      </c>
      <c r="Q22" s="3">
        <v>25252378</v>
      </c>
    </row>
    <row r="23" spans="1:17" x14ac:dyDescent="0.5">
      <c r="A23" s="1" t="s">
        <v>188</v>
      </c>
      <c r="C23" s="3">
        <v>0</v>
      </c>
      <c r="E23" s="3">
        <v>0</v>
      </c>
      <c r="G23" s="3">
        <v>0</v>
      </c>
      <c r="I23" s="3">
        <v>0</v>
      </c>
      <c r="K23" s="3">
        <v>1997564</v>
      </c>
      <c r="M23" s="3">
        <v>22725474978</v>
      </c>
      <c r="O23" s="3">
        <v>11593572308</v>
      </c>
      <c r="Q23" s="3">
        <v>11131902670</v>
      </c>
    </row>
    <row r="24" spans="1:17" x14ac:dyDescent="0.5">
      <c r="A24" s="1" t="s">
        <v>168</v>
      </c>
      <c r="C24" s="3">
        <v>0</v>
      </c>
      <c r="E24" s="3">
        <v>0</v>
      </c>
      <c r="G24" s="3">
        <v>0</v>
      </c>
      <c r="I24" s="3">
        <v>0</v>
      </c>
      <c r="K24" s="3">
        <v>1759000</v>
      </c>
      <c r="M24" s="3">
        <v>18258470425</v>
      </c>
      <c r="O24" s="3">
        <v>9008846907</v>
      </c>
      <c r="Q24" s="3">
        <v>9249623518</v>
      </c>
    </row>
    <row r="25" spans="1:17" x14ac:dyDescent="0.5">
      <c r="A25" s="1" t="s">
        <v>189</v>
      </c>
      <c r="C25" s="3">
        <v>0</v>
      </c>
      <c r="E25" s="3">
        <v>0</v>
      </c>
      <c r="G25" s="3">
        <v>0</v>
      </c>
      <c r="I25" s="3">
        <v>0</v>
      </c>
      <c r="K25" s="3">
        <v>1142723</v>
      </c>
      <c r="M25" s="3">
        <v>22908851753</v>
      </c>
      <c r="O25" s="3">
        <v>7712859168</v>
      </c>
      <c r="Q25" s="3">
        <v>15195992585</v>
      </c>
    </row>
    <row r="26" spans="1:17" x14ac:dyDescent="0.5">
      <c r="A26" s="1" t="s">
        <v>190</v>
      </c>
      <c r="C26" s="3">
        <v>0</v>
      </c>
      <c r="E26" s="3">
        <v>0</v>
      </c>
      <c r="G26" s="3">
        <v>0</v>
      </c>
      <c r="I26" s="3">
        <v>0</v>
      </c>
      <c r="K26" s="3">
        <v>4483253</v>
      </c>
      <c r="M26" s="3">
        <v>47663763163</v>
      </c>
      <c r="O26" s="3">
        <v>18987918068</v>
      </c>
      <c r="Q26" s="3">
        <v>28675845095</v>
      </c>
    </row>
    <row r="27" spans="1:17" x14ac:dyDescent="0.5">
      <c r="A27" s="1" t="s">
        <v>191</v>
      </c>
      <c r="C27" s="3">
        <v>0</v>
      </c>
      <c r="E27" s="3">
        <v>0</v>
      </c>
      <c r="G27" s="3">
        <v>0</v>
      </c>
      <c r="I27" s="3">
        <v>0</v>
      </c>
      <c r="K27" s="3">
        <v>12400000</v>
      </c>
      <c r="M27" s="3">
        <v>24718915175</v>
      </c>
      <c r="O27" s="3">
        <v>7821786700</v>
      </c>
      <c r="Q27" s="3">
        <v>16897128475</v>
      </c>
    </row>
    <row r="28" spans="1:17" x14ac:dyDescent="0.5">
      <c r="A28" s="1" t="s">
        <v>192</v>
      </c>
      <c r="C28" s="3">
        <v>0</v>
      </c>
      <c r="E28" s="3">
        <v>0</v>
      </c>
      <c r="G28" s="3">
        <v>0</v>
      </c>
      <c r="I28" s="3">
        <v>0</v>
      </c>
      <c r="K28" s="3">
        <v>195000</v>
      </c>
      <c r="M28" s="3">
        <v>11258594153</v>
      </c>
      <c r="O28" s="3">
        <v>5481108018</v>
      </c>
      <c r="Q28" s="3">
        <v>5777486135</v>
      </c>
    </row>
    <row r="29" spans="1:17" x14ac:dyDescent="0.5">
      <c r="A29" s="1" t="s">
        <v>193</v>
      </c>
      <c r="C29" s="3">
        <v>0</v>
      </c>
      <c r="E29" s="3">
        <v>0</v>
      </c>
      <c r="G29" s="3">
        <v>0</v>
      </c>
      <c r="I29" s="3">
        <v>0</v>
      </c>
      <c r="K29" s="3">
        <v>780572</v>
      </c>
      <c r="M29" s="3">
        <v>13290884611</v>
      </c>
      <c r="O29" s="3">
        <v>6335964784</v>
      </c>
      <c r="Q29" s="3">
        <v>6954919827</v>
      </c>
    </row>
    <row r="30" spans="1:17" x14ac:dyDescent="0.5">
      <c r="A30" s="1" t="s">
        <v>194</v>
      </c>
      <c r="C30" s="3">
        <v>0</v>
      </c>
      <c r="E30" s="3">
        <v>0</v>
      </c>
      <c r="G30" s="3">
        <v>0</v>
      </c>
      <c r="I30" s="3">
        <v>0</v>
      </c>
      <c r="K30" s="3">
        <v>770</v>
      </c>
      <c r="M30" s="3">
        <v>4758203401</v>
      </c>
      <c r="O30" s="3">
        <v>4077968998</v>
      </c>
      <c r="Q30" s="3">
        <v>680234403</v>
      </c>
    </row>
    <row r="31" spans="1:17" x14ac:dyDescent="0.5">
      <c r="A31" s="1" t="s">
        <v>171</v>
      </c>
      <c r="C31" s="3">
        <v>0</v>
      </c>
      <c r="E31" s="3">
        <v>0</v>
      </c>
      <c r="G31" s="3">
        <v>0</v>
      </c>
      <c r="I31" s="3">
        <v>0</v>
      </c>
      <c r="K31" s="3">
        <v>100000</v>
      </c>
      <c r="M31" s="3">
        <v>4616500015</v>
      </c>
      <c r="O31" s="3">
        <v>2019119750</v>
      </c>
      <c r="Q31" s="3">
        <v>2597380265</v>
      </c>
    </row>
    <row r="32" spans="1:17" x14ac:dyDescent="0.5">
      <c r="A32" s="1" t="s">
        <v>195</v>
      </c>
      <c r="C32" s="3">
        <v>0</v>
      </c>
      <c r="E32" s="3">
        <v>0</v>
      </c>
      <c r="G32" s="3">
        <v>0</v>
      </c>
      <c r="I32" s="3">
        <v>0</v>
      </c>
      <c r="K32" s="3">
        <v>110000</v>
      </c>
      <c r="M32" s="3">
        <v>12562105622</v>
      </c>
      <c r="O32" s="3">
        <v>8423908212</v>
      </c>
      <c r="Q32" s="3">
        <v>4138197410</v>
      </c>
    </row>
    <row r="33" spans="1:17" x14ac:dyDescent="0.5">
      <c r="A33" s="1" t="s">
        <v>27</v>
      </c>
      <c r="C33" s="3">
        <v>0</v>
      </c>
      <c r="E33" s="3">
        <v>0</v>
      </c>
      <c r="G33" s="3">
        <v>0</v>
      </c>
      <c r="I33" s="3">
        <v>0</v>
      </c>
      <c r="K33" s="3">
        <v>800</v>
      </c>
      <c r="M33" s="3">
        <v>5184044987</v>
      </c>
      <c r="O33" s="3">
        <v>4244074670</v>
      </c>
      <c r="Q33" s="3">
        <v>939970317</v>
      </c>
    </row>
    <row r="34" spans="1:17" x14ac:dyDescent="0.5">
      <c r="A34" s="1" t="s">
        <v>173</v>
      </c>
      <c r="C34" s="3">
        <v>0</v>
      </c>
      <c r="E34" s="3">
        <v>0</v>
      </c>
      <c r="G34" s="3">
        <v>0</v>
      </c>
      <c r="I34" s="3">
        <v>0</v>
      </c>
      <c r="K34" s="3">
        <v>303970</v>
      </c>
      <c r="M34" s="3">
        <v>3051091512</v>
      </c>
      <c r="O34" s="3">
        <v>1452355361</v>
      </c>
      <c r="Q34" s="3">
        <v>1598736151</v>
      </c>
    </row>
    <row r="35" spans="1:17" x14ac:dyDescent="0.5">
      <c r="A35" s="1" t="s">
        <v>196</v>
      </c>
      <c r="C35" s="3">
        <v>0</v>
      </c>
      <c r="E35" s="3">
        <v>0</v>
      </c>
      <c r="G35" s="3">
        <v>0</v>
      </c>
      <c r="I35" s="3">
        <v>0</v>
      </c>
      <c r="K35" s="3">
        <v>250</v>
      </c>
      <c r="M35" s="3">
        <v>1461271128</v>
      </c>
      <c r="O35" s="3">
        <v>1324456107</v>
      </c>
      <c r="Q35" s="3">
        <v>136815021</v>
      </c>
    </row>
    <row r="36" spans="1:17" x14ac:dyDescent="0.5">
      <c r="A36" s="1" t="s">
        <v>197</v>
      </c>
      <c r="C36" s="3">
        <v>0</v>
      </c>
      <c r="E36" s="3">
        <v>0</v>
      </c>
      <c r="G36" s="3">
        <v>0</v>
      </c>
      <c r="I36" s="3">
        <v>0</v>
      </c>
      <c r="K36" s="3">
        <v>3742</v>
      </c>
      <c r="M36" s="3">
        <v>113566448</v>
      </c>
      <c r="O36" s="3">
        <v>74803873</v>
      </c>
      <c r="Q36" s="3">
        <v>38762575</v>
      </c>
    </row>
    <row r="37" spans="1:17" x14ac:dyDescent="0.5">
      <c r="A37" s="1" t="s">
        <v>175</v>
      </c>
      <c r="C37" s="3">
        <v>0</v>
      </c>
      <c r="E37" s="3">
        <v>0</v>
      </c>
      <c r="G37" s="3">
        <v>0</v>
      </c>
      <c r="I37" s="3">
        <v>0</v>
      </c>
      <c r="K37" s="3">
        <v>4128</v>
      </c>
      <c r="M37" s="3">
        <v>483097806</v>
      </c>
      <c r="O37" s="3">
        <v>166791234</v>
      </c>
      <c r="Q37" s="3">
        <v>316306572</v>
      </c>
    </row>
    <row r="38" spans="1:17" x14ac:dyDescent="0.5">
      <c r="A38" s="1" t="s">
        <v>198</v>
      </c>
      <c r="C38" s="3">
        <v>0</v>
      </c>
      <c r="E38" s="3">
        <v>0</v>
      </c>
      <c r="G38" s="3">
        <v>0</v>
      </c>
      <c r="I38" s="3">
        <v>0</v>
      </c>
      <c r="K38" s="3">
        <v>3772</v>
      </c>
      <c r="M38" s="3">
        <v>165068635</v>
      </c>
      <c r="O38" s="3">
        <v>89044433</v>
      </c>
      <c r="Q38" s="3">
        <v>76024202</v>
      </c>
    </row>
    <row r="39" spans="1:17" x14ac:dyDescent="0.5">
      <c r="A39" s="1" t="s">
        <v>199</v>
      </c>
      <c r="C39" s="3">
        <v>0</v>
      </c>
      <c r="E39" s="3">
        <v>0</v>
      </c>
      <c r="G39" s="3">
        <v>0</v>
      </c>
      <c r="I39" s="3">
        <v>0</v>
      </c>
      <c r="K39" s="3">
        <v>15219</v>
      </c>
      <c r="M39" s="3">
        <v>460658597</v>
      </c>
      <c r="O39" s="3">
        <v>200599761</v>
      </c>
      <c r="Q39" s="3">
        <v>260058836</v>
      </c>
    </row>
    <row r="40" spans="1:17" x14ac:dyDescent="0.5">
      <c r="A40" s="1" t="s">
        <v>200</v>
      </c>
      <c r="C40" s="3">
        <v>0</v>
      </c>
      <c r="E40" s="3">
        <v>0</v>
      </c>
      <c r="G40" s="3">
        <v>0</v>
      </c>
      <c r="I40" s="3">
        <v>0</v>
      </c>
      <c r="K40" s="3">
        <v>159000</v>
      </c>
      <c r="M40" s="3">
        <v>1728147832</v>
      </c>
      <c r="O40" s="3">
        <v>699581746</v>
      </c>
      <c r="Q40" s="3">
        <v>1028566086</v>
      </c>
    </row>
    <row r="41" spans="1:17" x14ac:dyDescent="0.5">
      <c r="A41" s="1" t="s">
        <v>201</v>
      </c>
      <c r="C41" s="3">
        <v>0</v>
      </c>
      <c r="E41" s="3">
        <v>0</v>
      </c>
      <c r="G41" s="3">
        <v>0</v>
      </c>
      <c r="I41" s="3">
        <v>0</v>
      </c>
      <c r="K41" s="3">
        <v>100000</v>
      </c>
      <c r="M41" s="3">
        <v>1333295086</v>
      </c>
      <c r="O41" s="3">
        <v>376539067</v>
      </c>
      <c r="Q41" s="3">
        <v>956756019</v>
      </c>
    </row>
    <row r="42" spans="1:17" x14ac:dyDescent="0.5">
      <c r="A42" s="1" t="s">
        <v>202</v>
      </c>
      <c r="C42" s="3">
        <v>0</v>
      </c>
      <c r="E42" s="3">
        <v>0</v>
      </c>
      <c r="G42" s="3">
        <v>0</v>
      </c>
      <c r="I42" s="3">
        <v>0</v>
      </c>
      <c r="K42" s="3">
        <v>1079188</v>
      </c>
      <c r="M42" s="3">
        <v>17222338352</v>
      </c>
      <c r="O42" s="3">
        <v>9324080716</v>
      </c>
      <c r="Q42" s="3">
        <v>7898257636</v>
      </c>
    </row>
    <row r="43" spans="1:17" x14ac:dyDescent="0.5">
      <c r="A43" s="1" t="s">
        <v>203</v>
      </c>
      <c r="C43" s="3">
        <v>0</v>
      </c>
      <c r="E43" s="3">
        <v>0</v>
      </c>
      <c r="G43" s="3">
        <v>0</v>
      </c>
      <c r="I43" s="3">
        <v>0</v>
      </c>
      <c r="K43" s="3">
        <v>2835</v>
      </c>
      <c r="M43" s="3">
        <v>211021724</v>
      </c>
      <c r="O43" s="3">
        <v>112816108</v>
      </c>
      <c r="Q43" s="3">
        <v>98205616</v>
      </c>
    </row>
    <row r="44" spans="1:17" x14ac:dyDescent="0.5">
      <c r="A44" s="1" t="s">
        <v>69</v>
      </c>
      <c r="C44" s="3">
        <v>1610</v>
      </c>
      <c r="E44" s="3">
        <v>1610000000</v>
      </c>
      <c r="G44" s="3">
        <v>1560436620</v>
      </c>
      <c r="I44" s="3">
        <v>49563380</v>
      </c>
      <c r="K44" s="3">
        <v>1610</v>
      </c>
      <c r="M44" s="3">
        <v>1610000000</v>
      </c>
      <c r="O44" s="3">
        <v>1560436620</v>
      </c>
      <c r="Q44" s="3">
        <v>49563380</v>
      </c>
    </row>
    <row r="45" spans="1:17" x14ac:dyDescent="0.5">
      <c r="A45" s="1" t="s">
        <v>72</v>
      </c>
      <c r="C45" s="3">
        <v>10000</v>
      </c>
      <c r="E45" s="3">
        <v>9888247431</v>
      </c>
      <c r="G45" s="3">
        <v>9261890870</v>
      </c>
      <c r="I45" s="3">
        <v>626356561</v>
      </c>
      <c r="K45" s="3">
        <v>133000</v>
      </c>
      <c r="M45" s="3">
        <v>123553937025</v>
      </c>
      <c r="O45" s="3">
        <v>119610473862</v>
      </c>
      <c r="Q45" s="3">
        <v>3943463163</v>
      </c>
    </row>
    <row r="46" spans="1:17" x14ac:dyDescent="0.5">
      <c r="A46" s="1" t="s">
        <v>97</v>
      </c>
      <c r="C46" s="3">
        <v>25000</v>
      </c>
      <c r="E46" s="3">
        <v>24220609220</v>
      </c>
      <c r="G46" s="3">
        <v>24236392050</v>
      </c>
      <c r="I46" s="3">
        <v>-15782830</v>
      </c>
      <c r="K46" s="3">
        <v>25000</v>
      </c>
      <c r="M46" s="3">
        <v>24220609220</v>
      </c>
      <c r="O46" s="3">
        <v>24236392050</v>
      </c>
      <c r="Q46" s="3">
        <v>-15782830</v>
      </c>
    </row>
    <row r="47" spans="1:17" x14ac:dyDescent="0.5">
      <c r="A47" s="1" t="s">
        <v>100</v>
      </c>
      <c r="C47" s="3">
        <v>25000</v>
      </c>
      <c r="E47" s="3">
        <v>24172118011</v>
      </c>
      <c r="G47" s="3">
        <v>24176500000</v>
      </c>
      <c r="I47" s="3">
        <v>-4381989</v>
      </c>
      <c r="K47" s="3">
        <v>25000</v>
      </c>
      <c r="M47" s="3">
        <v>24172118011</v>
      </c>
      <c r="O47" s="3">
        <v>24176500000</v>
      </c>
      <c r="Q47" s="3">
        <v>-4381989</v>
      </c>
    </row>
    <row r="48" spans="1:17" x14ac:dyDescent="0.5">
      <c r="A48" s="1" t="s">
        <v>204</v>
      </c>
      <c r="C48" s="3">
        <v>0</v>
      </c>
      <c r="E48" s="3">
        <v>0</v>
      </c>
      <c r="G48" s="3">
        <v>0</v>
      </c>
      <c r="I48" s="3">
        <v>0</v>
      </c>
      <c r="K48" s="3">
        <v>749</v>
      </c>
      <c r="M48" s="3">
        <v>749000000</v>
      </c>
      <c r="O48" s="3">
        <v>743945276</v>
      </c>
      <c r="Q48" s="3">
        <v>5054724</v>
      </c>
    </row>
    <row r="49" spans="1:17" x14ac:dyDescent="0.5">
      <c r="A49" s="1" t="s">
        <v>205</v>
      </c>
      <c r="C49" s="3">
        <v>0</v>
      </c>
      <c r="E49" s="3">
        <v>0</v>
      </c>
      <c r="G49" s="3">
        <v>0</v>
      </c>
      <c r="I49" s="3">
        <v>0</v>
      </c>
      <c r="K49" s="3">
        <v>28950</v>
      </c>
      <c r="M49" s="3">
        <v>28950000000</v>
      </c>
      <c r="O49" s="3">
        <v>26966405928</v>
      </c>
      <c r="Q49" s="3">
        <v>1983594072</v>
      </c>
    </row>
    <row r="50" spans="1:17" x14ac:dyDescent="0.5">
      <c r="A50" s="1" t="s">
        <v>206</v>
      </c>
      <c r="C50" s="3">
        <v>0</v>
      </c>
      <c r="E50" s="3">
        <v>0</v>
      </c>
      <c r="G50" s="3">
        <v>0</v>
      </c>
      <c r="I50" s="3">
        <v>0</v>
      </c>
      <c r="K50" s="3">
        <v>30179</v>
      </c>
      <c r="M50" s="3">
        <v>30179000000</v>
      </c>
      <c r="O50" s="3">
        <v>29867821122</v>
      </c>
      <c r="Q50" s="3">
        <v>311178878</v>
      </c>
    </row>
    <row r="51" spans="1:17" x14ac:dyDescent="0.5">
      <c r="A51" s="1" t="s">
        <v>207</v>
      </c>
      <c r="C51" s="3">
        <v>0</v>
      </c>
      <c r="E51" s="3">
        <v>0</v>
      </c>
      <c r="G51" s="3">
        <v>0</v>
      </c>
      <c r="I51" s="3">
        <v>0</v>
      </c>
      <c r="K51" s="3">
        <v>54330</v>
      </c>
      <c r="M51" s="3">
        <v>54330000000</v>
      </c>
      <c r="O51" s="3">
        <v>53634123244</v>
      </c>
      <c r="Q51" s="3">
        <v>695876756</v>
      </c>
    </row>
    <row r="52" spans="1:17" x14ac:dyDescent="0.5">
      <c r="A52" s="1" t="s">
        <v>208</v>
      </c>
      <c r="C52" s="3">
        <v>0</v>
      </c>
      <c r="E52" s="3">
        <v>0</v>
      </c>
      <c r="G52" s="3">
        <v>0</v>
      </c>
      <c r="I52" s="3">
        <v>0</v>
      </c>
      <c r="K52" s="3">
        <v>25000</v>
      </c>
      <c r="M52" s="3">
        <v>25000000000</v>
      </c>
      <c r="O52" s="3">
        <v>24270208142</v>
      </c>
      <c r="Q52" s="3">
        <v>729791858</v>
      </c>
    </row>
    <row r="53" spans="1:17" x14ac:dyDescent="0.5">
      <c r="A53" s="1" t="s">
        <v>209</v>
      </c>
      <c r="C53" s="3">
        <v>0</v>
      </c>
      <c r="E53" s="3">
        <v>0</v>
      </c>
      <c r="G53" s="3">
        <v>0</v>
      </c>
      <c r="I53" s="3">
        <v>0</v>
      </c>
      <c r="K53" s="3">
        <v>413000</v>
      </c>
      <c r="M53" s="3">
        <v>410342761660</v>
      </c>
      <c r="O53" s="3">
        <v>398756247971</v>
      </c>
      <c r="Q53" s="3">
        <v>11586513689</v>
      </c>
    </row>
    <row r="54" spans="1:17" x14ac:dyDescent="0.5">
      <c r="A54" s="1" t="s">
        <v>210</v>
      </c>
      <c r="C54" s="3">
        <v>0</v>
      </c>
      <c r="E54" s="3">
        <v>0</v>
      </c>
      <c r="G54" s="3">
        <v>0</v>
      </c>
      <c r="I54" s="3">
        <v>0</v>
      </c>
      <c r="K54" s="3">
        <v>18435</v>
      </c>
      <c r="M54" s="3">
        <v>18435000000</v>
      </c>
      <c r="O54" s="3">
        <v>18285689366</v>
      </c>
      <c r="Q54" s="3">
        <v>149310634</v>
      </c>
    </row>
    <row r="55" spans="1:17" x14ac:dyDescent="0.5">
      <c r="A55" s="1" t="s">
        <v>211</v>
      </c>
      <c r="C55" s="3">
        <v>0</v>
      </c>
      <c r="E55" s="3">
        <v>0</v>
      </c>
      <c r="G55" s="3">
        <v>0</v>
      </c>
      <c r="I55" s="3">
        <v>0</v>
      </c>
      <c r="K55" s="3">
        <v>13803</v>
      </c>
      <c r="M55" s="3">
        <v>13803000000</v>
      </c>
      <c r="O55" s="3">
        <v>13562374499</v>
      </c>
      <c r="Q55" s="3">
        <v>240625501</v>
      </c>
    </row>
    <row r="56" spans="1:17" x14ac:dyDescent="0.5">
      <c r="A56" s="1" t="s">
        <v>212</v>
      </c>
      <c r="C56" s="3">
        <v>0</v>
      </c>
      <c r="E56" s="3">
        <v>0</v>
      </c>
      <c r="G56" s="3">
        <v>0</v>
      </c>
      <c r="I56" s="3">
        <v>0</v>
      </c>
      <c r="K56" s="3">
        <v>8813</v>
      </c>
      <c r="M56" s="3">
        <v>8813000000</v>
      </c>
      <c r="O56" s="3">
        <v>8761744308</v>
      </c>
      <c r="Q56" s="3">
        <v>51255692</v>
      </c>
    </row>
    <row r="57" spans="1:17" ht="22.5" thickBot="1" x14ac:dyDescent="0.55000000000000004">
      <c r="E57" s="6">
        <f>SUM(E8:E56)</f>
        <v>64952019241</v>
      </c>
      <c r="G57" s="6">
        <f>SUM(G8:G56)</f>
        <v>61959030231</v>
      </c>
      <c r="I57" s="6">
        <f>SUM(I8:I56)</f>
        <v>2992989010</v>
      </c>
      <c r="M57" s="6">
        <f>SUM(M8:M56)</f>
        <v>987607294093</v>
      </c>
      <c r="O57" s="6">
        <f>SUM(O8:O56)</f>
        <v>848680219298</v>
      </c>
      <c r="Q57" s="6">
        <f>SUM(Q8:Q56)</f>
        <v>138927074795</v>
      </c>
    </row>
    <row r="58" spans="1:17" ht="22.5" thickTop="1" x14ac:dyDescent="0.5"/>
    <row r="59" spans="1:17" x14ac:dyDescent="0.5">
      <c r="I59" s="3"/>
      <c r="Q59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9"/>
  <sheetViews>
    <sheetView rightToLeft="1" topLeftCell="A40" workbookViewId="0">
      <selection activeCell="O55" sqref="O55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2.5" x14ac:dyDescent="0.5">
      <c r="A3" s="12" t="s">
        <v>150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2.5" x14ac:dyDescent="0.5">
      <c r="A6" s="16" t="s">
        <v>3</v>
      </c>
      <c r="C6" s="14" t="s">
        <v>152</v>
      </c>
      <c r="D6" s="14" t="s">
        <v>152</v>
      </c>
      <c r="E6" s="14" t="s">
        <v>152</v>
      </c>
      <c r="F6" s="14" t="s">
        <v>152</v>
      </c>
      <c r="G6" s="14" t="s">
        <v>152</v>
      </c>
      <c r="H6" s="14" t="s">
        <v>152</v>
      </c>
      <c r="I6" s="14" t="s">
        <v>152</v>
      </c>
      <c r="J6" s="14" t="s">
        <v>152</v>
      </c>
      <c r="K6" s="14" t="s">
        <v>152</v>
      </c>
      <c r="M6" s="14" t="s">
        <v>153</v>
      </c>
      <c r="N6" s="14" t="s">
        <v>153</v>
      </c>
      <c r="O6" s="14" t="s">
        <v>153</v>
      </c>
      <c r="P6" s="14" t="s">
        <v>153</v>
      </c>
      <c r="Q6" s="14" t="s">
        <v>153</v>
      </c>
      <c r="R6" s="14" t="s">
        <v>153</v>
      </c>
      <c r="S6" s="14" t="s">
        <v>153</v>
      </c>
      <c r="T6" s="14" t="s">
        <v>153</v>
      </c>
      <c r="U6" s="14" t="s">
        <v>153</v>
      </c>
    </row>
    <row r="7" spans="1:21" ht="22.5" x14ac:dyDescent="0.5">
      <c r="A7" s="14" t="s">
        <v>3</v>
      </c>
      <c r="C7" s="15" t="s">
        <v>213</v>
      </c>
      <c r="E7" s="15" t="s">
        <v>214</v>
      </c>
      <c r="G7" s="15" t="s">
        <v>215</v>
      </c>
      <c r="I7" s="15" t="s">
        <v>137</v>
      </c>
      <c r="K7" s="15" t="s">
        <v>216</v>
      </c>
      <c r="M7" s="15" t="s">
        <v>213</v>
      </c>
      <c r="O7" s="15" t="s">
        <v>214</v>
      </c>
      <c r="Q7" s="15" t="s">
        <v>215</v>
      </c>
      <c r="S7" s="15" t="s">
        <v>137</v>
      </c>
      <c r="U7" s="15" t="s">
        <v>216</v>
      </c>
    </row>
    <row r="8" spans="1:21" x14ac:dyDescent="0.5">
      <c r="A8" s="1" t="s">
        <v>25</v>
      </c>
      <c r="C8" s="3">
        <v>0</v>
      </c>
      <c r="E8" s="3">
        <v>-1369380974</v>
      </c>
      <c r="G8" s="3">
        <v>1275917214</v>
      </c>
      <c r="I8" s="3">
        <v>-93463760</v>
      </c>
      <c r="K8" s="7">
        <f>I8/$I$48</f>
        <v>-2.5594168249401656E-2</v>
      </c>
      <c r="M8" s="3">
        <v>150225929</v>
      </c>
      <c r="O8" s="3">
        <v>0</v>
      </c>
      <c r="Q8" s="3">
        <v>3492525179</v>
      </c>
      <c r="S8" s="3">
        <v>3642751108</v>
      </c>
      <c r="U8" s="7">
        <v>2.6980923508777014E-2</v>
      </c>
    </row>
    <row r="9" spans="1:21" x14ac:dyDescent="0.5">
      <c r="A9" s="1" t="s">
        <v>24</v>
      </c>
      <c r="C9" s="3">
        <v>0</v>
      </c>
      <c r="E9" s="3">
        <v>-55085022</v>
      </c>
      <c r="G9" s="3">
        <v>39671444</v>
      </c>
      <c r="I9" s="3">
        <v>-15413578</v>
      </c>
      <c r="K9" s="7">
        <f t="shared" ref="K9:K47" si="0">I9/$I$48</f>
        <v>-4.2208628098984666E-3</v>
      </c>
      <c r="M9" s="3">
        <v>0</v>
      </c>
      <c r="O9" s="3">
        <v>0</v>
      </c>
      <c r="Q9" s="3">
        <v>39671444</v>
      </c>
      <c r="S9" s="3">
        <v>39671444</v>
      </c>
      <c r="U9" s="7">
        <v>2.9383621452918951E-4</v>
      </c>
    </row>
    <row r="10" spans="1:21" x14ac:dyDescent="0.5">
      <c r="A10" s="1" t="s">
        <v>29</v>
      </c>
      <c r="C10" s="3">
        <v>0</v>
      </c>
      <c r="E10" s="3">
        <v>-2728221</v>
      </c>
      <c r="G10" s="3">
        <v>6594285</v>
      </c>
      <c r="I10" s="3">
        <v>3866064</v>
      </c>
      <c r="K10" s="7">
        <f t="shared" si="0"/>
        <v>1.05868512543209E-3</v>
      </c>
      <c r="M10" s="3">
        <v>0</v>
      </c>
      <c r="O10" s="3">
        <v>0</v>
      </c>
      <c r="Q10" s="3">
        <v>6594285</v>
      </c>
      <c r="S10" s="3">
        <v>6594285</v>
      </c>
      <c r="U10" s="7">
        <v>4.884217831664047E-5</v>
      </c>
    </row>
    <row r="11" spans="1:21" x14ac:dyDescent="0.5">
      <c r="A11" s="1" t="s">
        <v>19</v>
      </c>
      <c r="C11" s="3">
        <v>0</v>
      </c>
      <c r="E11" s="3">
        <v>-3896112</v>
      </c>
      <c r="G11" s="3">
        <v>17498903</v>
      </c>
      <c r="I11" s="3">
        <v>13602791</v>
      </c>
      <c r="K11" s="7">
        <f t="shared" si="0"/>
        <v>3.7249958862712843E-3</v>
      </c>
      <c r="M11" s="3">
        <v>0</v>
      </c>
      <c r="O11" s="3">
        <v>0</v>
      </c>
      <c r="Q11" s="3">
        <v>17498903</v>
      </c>
      <c r="S11" s="3">
        <v>17498903</v>
      </c>
      <c r="U11" s="7">
        <v>1.2960988805785537E-4</v>
      </c>
    </row>
    <row r="12" spans="1:21" x14ac:dyDescent="0.5">
      <c r="A12" s="1" t="s">
        <v>33</v>
      </c>
      <c r="C12" s="3">
        <v>0</v>
      </c>
      <c r="E12" s="3">
        <v>0</v>
      </c>
      <c r="G12" s="3">
        <v>6551073</v>
      </c>
      <c r="I12" s="3">
        <v>6551073</v>
      </c>
      <c r="K12" s="7">
        <f t="shared" si="0"/>
        <v>1.7939494898997479E-3</v>
      </c>
      <c r="M12" s="3">
        <v>0</v>
      </c>
      <c r="O12" s="3">
        <v>0</v>
      </c>
      <c r="Q12" s="3">
        <v>6551073</v>
      </c>
      <c r="S12" s="3">
        <v>6551073</v>
      </c>
      <c r="U12" s="7">
        <v>4.8522118111566121E-5</v>
      </c>
    </row>
    <row r="13" spans="1:21" x14ac:dyDescent="0.5">
      <c r="A13" s="1" t="s">
        <v>21</v>
      </c>
      <c r="C13" s="3">
        <v>0</v>
      </c>
      <c r="E13" s="3">
        <v>-3203306</v>
      </c>
      <c r="G13" s="3">
        <v>9477872</v>
      </c>
      <c r="I13" s="3">
        <v>6274566</v>
      </c>
      <c r="K13" s="7">
        <f t="shared" si="0"/>
        <v>1.7182306585565908E-3</v>
      </c>
      <c r="M13" s="3">
        <v>0</v>
      </c>
      <c r="O13" s="3">
        <v>0</v>
      </c>
      <c r="Q13" s="3">
        <v>9477872</v>
      </c>
      <c r="S13" s="3">
        <v>9477872</v>
      </c>
      <c r="U13" s="7">
        <v>7.020016791605061E-5</v>
      </c>
    </row>
    <row r="14" spans="1:21" x14ac:dyDescent="0.5">
      <c r="A14" s="1" t="s">
        <v>17</v>
      </c>
      <c r="C14" s="3">
        <v>0</v>
      </c>
      <c r="E14" s="3">
        <v>-445954306</v>
      </c>
      <c r="G14" s="3">
        <v>319557080</v>
      </c>
      <c r="I14" s="3">
        <v>-126397226</v>
      </c>
      <c r="K14" s="7">
        <f t="shared" si="0"/>
        <v>-3.4612686976231703E-2</v>
      </c>
      <c r="M14" s="3">
        <v>35851480</v>
      </c>
      <c r="O14" s="3">
        <v>0</v>
      </c>
      <c r="Q14" s="3">
        <v>319557080</v>
      </c>
      <c r="S14" s="3">
        <v>355408560</v>
      </c>
      <c r="U14" s="7">
        <v>2.6324200823562242E-3</v>
      </c>
    </row>
    <row r="15" spans="1:21" x14ac:dyDescent="0.5">
      <c r="A15" s="1" t="s">
        <v>22</v>
      </c>
      <c r="C15" s="3">
        <v>0</v>
      </c>
      <c r="E15" s="3">
        <v>-779737500</v>
      </c>
      <c r="G15" s="3">
        <v>333406300</v>
      </c>
      <c r="I15" s="3">
        <v>-446331200</v>
      </c>
      <c r="K15" s="7">
        <f t="shared" si="0"/>
        <v>-0.12222358513885317</v>
      </c>
      <c r="M15" s="3">
        <v>32052994</v>
      </c>
      <c r="O15" s="3">
        <v>0</v>
      </c>
      <c r="Q15" s="3">
        <v>333406300</v>
      </c>
      <c r="S15" s="3">
        <v>365459294</v>
      </c>
      <c r="U15" s="7">
        <v>2.7068632922328251E-3</v>
      </c>
    </row>
    <row r="16" spans="1:21" x14ac:dyDescent="0.5">
      <c r="A16" s="1" t="s">
        <v>20</v>
      </c>
      <c r="C16" s="3">
        <v>0</v>
      </c>
      <c r="E16" s="3">
        <v>-113707736</v>
      </c>
      <c r="G16" s="3">
        <v>93457173</v>
      </c>
      <c r="I16" s="3">
        <v>-20250563</v>
      </c>
      <c r="K16" s="7">
        <f t="shared" si="0"/>
        <v>-5.5454254843493129E-3</v>
      </c>
      <c r="M16" s="3">
        <v>0</v>
      </c>
      <c r="O16" s="3">
        <v>0</v>
      </c>
      <c r="Q16" s="3">
        <v>93457173</v>
      </c>
      <c r="S16" s="3">
        <v>93457173</v>
      </c>
      <c r="U16" s="7">
        <v>6.9221331935685477E-4</v>
      </c>
    </row>
    <row r="17" spans="1:21" x14ac:dyDescent="0.5">
      <c r="A17" s="1" t="s">
        <v>35</v>
      </c>
      <c r="C17" s="3">
        <v>0</v>
      </c>
      <c r="E17" s="3">
        <v>0</v>
      </c>
      <c r="G17" s="3">
        <v>315242</v>
      </c>
      <c r="I17" s="3">
        <v>315242</v>
      </c>
      <c r="K17" s="7">
        <f t="shared" si="0"/>
        <v>8.6326045381417103E-5</v>
      </c>
      <c r="M17" s="3">
        <v>0</v>
      </c>
      <c r="O17" s="3">
        <v>0</v>
      </c>
      <c r="Q17" s="3">
        <v>315242</v>
      </c>
      <c r="S17" s="3">
        <v>315242</v>
      </c>
      <c r="U17" s="7">
        <v>2.3349166705555452E-6</v>
      </c>
    </row>
    <row r="18" spans="1:21" x14ac:dyDescent="0.5">
      <c r="A18" s="1" t="s">
        <v>16</v>
      </c>
      <c r="C18" s="3">
        <v>587764</v>
      </c>
      <c r="E18" s="3">
        <v>-344023</v>
      </c>
      <c r="G18" s="3">
        <v>16285551</v>
      </c>
      <c r="I18" s="3">
        <v>16529292</v>
      </c>
      <c r="K18" s="7">
        <f t="shared" si="0"/>
        <v>4.5263905549219165E-3</v>
      </c>
      <c r="M18" s="3">
        <v>587764</v>
      </c>
      <c r="O18" s="3">
        <v>0</v>
      </c>
      <c r="Q18" s="3">
        <v>16285551</v>
      </c>
      <c r="S18" s="3">
        <v>16873315</v>
      </c>
      <c r="U18" s="7">
        <v>1.249763181334814E-4</v>
      </c>
    </row>
    <row r="19" spans="1:21" x14ac:dyDescent="0.5">
      <c r="A19" s="1" t="s">
        <v>28</v>
      </c>
      <c r="C19" s="3">
        <v>0</v>
      </c>
      <c r="E19" s="3">
        <v>-441828</v>
      </c>
      <c r="G19" s="3">
        <v>14949704</v>
      </c>
      <c r="I19" s="3">
        <v>14507876</v>
      </c>
      <c r="K19" s="7">
        <f t="shared" si="0"/>
        <v>3.9728448682725404E-3</v>
      </c>
      <c r="M19" s="3">
        <v>0</v>
      </c>
      <c r="O19" s="3">
        <v>0</v>
      </c>
      <c r="Q19" s="3">
        <v>14949704</v>
      </c>
      <c r="S19" s="3">
        <v>14949704</v>
      </c>
      <c r="U19" s="7">
        <v>1.1072862464224601E-4</v>
      </c>
    </row>
    <row r="20" spans="1:21" x14ac:dyDescent="0.5">
      <c r="A20" s="1" t="s">
        <v>15</v>
      </c>
      <c r="C20" s="3">
        <v>0</v>
      </c>
      <c r="E20" s="3">
        <v>-18872620</v>
      </c>
      <c r="G20" s="3">
        <v>74196142</v>
      </c>
      <c r="I20" s="3">
        <v>55323522</v>
      </c>
      <c r="K20" s="7">
        <f t="shared" si="0"/>
        <v>1.5149824169469257E-2</v>
      </c>
      <c r="M20" s="3">
        <v>0</v>
      </c>
      <c r="O20" s="3">
        <v>0</v>
      </c>
      <c r="Q20" s="3">
        <v>74196142</v>
      </c>
      <c r="S20" s="3">
        <v>74196142</v>
      </c>
      <c r="U20" s="7">
        <v>5.4955180098688132E-4</v>
      </c>
    </row>
    <row r="21" spans="1:21" x14ac:dyDescent="0.5">
      <c r="A21" s="1" t="s">
        <v>18</v>
      </c>
      <c r="C21" s="3">
        <v>0</v>
      </c>
      <c r="E21" s="3">
        <v>-26784820</v>
      </c>
      <c r="G21" s="3">
        <v>104103527</v>
      </c>
      <c r="I21" s="3">
        <v>77318707</v>
      </c>
      <c r="K21" s="7">
        <f t="shared" si="0"/>
        <v>2.1172997916884463E-2</v>
      </c>
      <c r="M21" s="3">
        <v>0</v>
      </c>
      <c r="O21" s="3">
        <v>0</v>
      </c>
      <c r="Q21" s="3">
        <v>104103527</v>
      </c>
      <c r="S21" s="3">
        <v>104103527</v>
      </c>
      <c r="U21" s="7">
        <v>7.7106813386518713E-4</v>
      </c>
    </row>
    <row r="22" spans="1:21" x14ac:dyDescent="0.5">
      <c r="A22" s="1" t="s">
        <v>34</v>
      </c>
      <c r="C22" s="3">
        <v>0</v>
      </c>
      <c r="E22" s="3">
        <v>0</v>
      </c>
      <c r="G22" s="3">
        <v>25252378</v>
      </c>
      <c r="I22" s="3">
        <v>25252378</v>
      </c>
      <c r="K22" s="7">
        <f t="shared" si="0"/>
        <v>6.915125298077981E-3</v>
      </c>
      <c r="M22" s="3">
        <v>0</v>
      </c>
      <c r="O22" s="3">
        <v>0</v>
      </c>
      <c r="Q22" s="3">
        <v>25252378</v>
      </c>
      <c r="S22" s="3">
        <v>25252378</v>
      </c>
      <c r="U22" s="7">
        <v>1.8703788950511069E-4</v>
      </c>
    </row>
    <row r="23" spans="1:21" x14ac:dyDescent="0.5">
      <c r="A23" s="1" t="s">
        <v>188</v>
      </c>
      <c r="C23" s="3">
        <v>0</v>
      </c>
      <c r="E23" s="3">
        <v>0</v>
      </c>
      <c r="G23" s="3">
        <v>0</v>
      </c>
      <c r="I23" s="3">
        <v>0</v>
      </c>
      <c r="K23" s="7">
        <f t="shared" si="0"/>
        <v>0</v>
      </c>
      <c r="M23" s="3">
        <v>0</v>
      </c>
      <c r="O23" s="3">
        <v>0</v>
      </c>
      <c r="Q23" s="3">
        <v>11131902670</v>
      </c>
      <c r="S23" s="3">
        <v>11131902670</v>
      </c>
      <c r="U23" s="7">
        <v>8.2451149019435177E-2</v>
      </c>
    </row>
    <row r="24" spans="1:21" x14ac:dyDescent="0.5">
      <c r="A24" s="1" t="s">
        <v>168</v>
      </c>
      <c r="C24" s="3">
        <v>0</v>
      </c>
      <c r="E24" s="3">
        <v>0</v>
      </c>
      <c r="G24" s="3">
        <v>0</v>
      </c>
      <c r="I24" s="3">
        <v>0</v>
      </c>
      <c r="K24" s="7">
        <f t="shared" si="0"/>
        <v>0</v>
      </c>
      <c r="M24" s="3">
        <v>861910000</v>
      </c>
      <c r="O24" s="3">
        <v>0</v>
      </c>
      <c r="Q24" s="3">
        <v>9249623518</v>
      </c>
      <c r="S24" s="3">
        <v>10111533518</v>
      </c>
      <c r="U24" s="7">
        <v>7.4893536318318493E-2</v>
      </c>
    </row>
    <row r="25" spans="1:21" x14ac:dyDescent="0.5">
      <c r="A25" s="1" t="s">
        <v>189</v>
      </c>
      <c r="C25" s="3">
        <v>0</v>
      </c>
      <c r="E25" s="3">
        <v>0</v>
      </c>
      <c r="G25" s="3">
        <v>0</v>
      </c>
      <c r="I25" s="3">
        <v>0</v>
      </c>
      <c r="K25" s="7">
        <f t="shared" si="0"/>
        <v>0</v>
      </c>
      <c r="M25" s="3">
        <v>0</v>
      </c>
      <c r="O25" s="3">
        <v>0</v>
      </c>
      <c r="Q25" s="3">
        <v>15195992585</v>
      </c>
      <c r="S25" s="3">
        <v>15195992585</v>
      </c>
      <c r="U25" s="7">
        <v>0.11255282104654504</v>
      </c>
    </row>
    <row r="26" spans="1:21" x14ac:dyDescent="0.5">
      <c r="A26" s="1" t="s">
        <v>190</v>
      </c>
      <c r="C26" s="3">
        <v>0</v>
      </c>
      <c r="E26" s="3">
        <v>0</v>
      </c>
      <c r="G26" s="3">
        <v>0</v>
      </c>
      <c r="I26" s="3">
        <v>0</v>
      </c>
      <c r="K26" s="7">
        <f t="shared" si="0"/>
        <v>0</v>
      </c>
      <c r="M26" s="3">
        <v>0</v>
      </c>
      <c r="O26" s="3">
        <v>0</v>
      </c>
      <c r="Q26" s="3">
        <v>28675845095</v>
      </c>
      <c r="S26" s="3">
        <v>28675845095</v>
      </c>
      <c r="U26" s="7">
        <v>0.21239463255081481</v>
      </c>
    </row>
    <row r="27" spans="1:21" x14ac:dyDescent="0.5">
      <c r="A27" s="1" t="s">
        <v>191</v>
      </c>
      <c r="C27" s="3">
        <v>0</v>
      </c>
      <c r="E27" s="3">
        <v>0</v>
      </c>
      <c r="G27" s="3">
        <v>0</v>
      </c>
      <c r="I27" s="3">
        <v>0</v>
      </c>
      <c r="K27" s="7">
        <f t="shared" si="0"/>
        <v>0</v>
      </c>
      <c r="M27" s="3">
        <v>0</v>
      </c>
      <c r="O27" s="3">
        <v>0</v>
      </c>
      <c r="Q27" s="3">
        <v>16897128475</v>
      </c>
      <c r="S27" s="3">
        <v>16897128475</v>
      </c>
      <c r="U27" s="7">
        <v>0.12515269843737922</v>
      </c>
    </row>
    <row r="28" spans="1:21" x14ac:dyDescent="0.5">
      <c r="A28" s="1" t="s">
        <v>192</v>
      </c>
      <c r="C28" s="3">
        <v>0</v>
      </c>
      <c r="E28" s="3">
        <v>0</v>
      </c>
      <c r="G28" s="3">
        <v>0</v>
      </c>
      <c r="I28" s="3">
        <v>0</v>
      </c>
      <c r="K28" s="7">
        <f t="shared" si="0"/>
        <v>0</v>
      </c>
      <c r="M28" s="3">
        <v>0</v>
      </c>
      <c r="O28" s="3">
        <v>0</v>
      </c>
      <c r="Q28" s="3">
        <v>5777486135</v>
      </c>
      <c r="S28" s="3">
        <v>5777486135</v>
      </c>
      <c r="U28" s="7">
        <v>4.2792358538884495E-2</v>
      </c>
    </row>
    <row r="29" spans="1:21" x14ac:dyDescent="0.5">
      <c r="A29" s="1" t="s">
        <v>193</v>
      </c>
      <c r="C29" s="3">
        <v>0</v>
      </c>
      <c r="E29" s="3">
        <v>0</v>
      </c>
      <c r="G29" s="3">
        <v>0</v>
      </c>
      <c r="I29" s="3">
        <v>0</v>
      </c>
      <c r="K29" s="7">
        <f t="shared" si="0"/>
        <v>0</v>
      </c>
      <c r="M29" s="3">
        <v>0</v>
      </c>
      <c r="O29" s="3">
        <v>0</v>
      </c>
      <c r="Q29" s="3">
        <v>6954919827</v>
      </c>
      <c r="S29" s="3">
        <v>6954919827</v>
      </c>
      <c r="U29" s="7">
        <v>5.1513308018727166E-2</v>
      </c>
    </row>
    <row r="30" spans="1:21" x14ac:dyDescent="0.5">
      <c r="A30" s="1" t="s">
        <v>194</v>
      </c>
      <c r="C30" s="3">
        <v>0</v>
      </c>
      <c r="E30" s="3">
        <v>1283070037</v>
      </c>
      <c r="G30" s="3">
        <v>0</v>
      </c>
      <c r="I30" s="3">
        <v>1283070037</v>
      </c>
      <c r="K30" s="7">
        <f t="shared" si="0"/>
        <v>0.35135661568445359</v>
      </c>
      <c r="M30" s="3">
        <v>0</v>
      </c>
      <c r="O30" s="3">
        <v>3976784269</v>
      </c>
      <c r="Q30" s="3">
        <v>680234403</v>
      </c>
      <c r="S30" s="3">
        <f>M30+O30+Q30</f>
        <v>4657018672</v>
      </c>
      <c r="U30" s="7">
        <v>3.4493343311935744E-2</v>
      </c>
    </row>
    <row r="31" spans="1:21" x14ac:dyDescent="0.5">
      <c r="A31" s="1" t="s">
        <v>171</v>
      </c>
      <c r="C31" s="3">
        <v>0</v>
      </c>
      <c r="E31" s="3">
        <v>0</v>
      </c>
      <c r="G31" s="3">
        <v>0</v>
      </c>
      <c r="I31" s="3">
        <v>0</v>
      </c>
      <c r="K31" s="7">
        <f t="shared" si="0"/>
        <v>0</v>
      </c>
      <c r="M31" s="3">
        <v>165000000</v>
      </c>
      <c r="O31" s="3">
        <v>0</v>
      </c>
      <c r="Q31" s="3">
        <v>2597380265</v>
      </c>
      <c r="S31" s="3">
        <v>2762380265</v>
      </c>
      <c r="U31" s="7">
        <v>2.0460242388901685E-2</v>
      </c>
    </row>
    <row r="32" spans="1:21" x14ac:dyDescent="0.5">
      <c r="A32" s="1" t="s">
        <v>195</v>
      </c>
      <c r="C32" s="3">
        <v>0</v>
      </c>
      <c r="E32" s="3">
        <v>0</v>
      </c>
      <c r="G32" s="3">
        <v>0</v>
      </c>
      <c r="I32" s="3">
        <v>0</v>
      </c>
      <c r="K32" s="7">
        <f t="shared" si="0"/>
        <v>0</v>
      </c>
      <c r="M32" s="3">
        <v>0</v>
      </c>
      <c r="O32" s="3">
        <v>0</v>
      </c>
      <c r="Q32" s="3">
        <v>4138197410</v>
      </c>
      <c r="S32" s="3">
        <v>4138197410</v>
      </c>
      <c r="U32" s="7">
        <v>3.0650567242495545E-2</v>
      </c>
    </row>
    <row r="33" spans="1:21" x14ac:dyDescent="0.5">
      <c r="A33" s="1" t="s">
        <v>27</v>
      </c>
      <c r="C33" s="3">
        <v>0</v>
      </c>
      <c r="E33" s="3">
        <v>2585402702</v>
      </c>
      <c r="G33" s="3">
        <v>0</v>
      </c>
      <c r="I33" s="3">
        <v>2585402702</v>
      </c>
      <c r="K33" s="7">
        <f t="shared" si="0"/>
        <v>0.70798812018097335</v>
      </c>
      <c r="M33" s="3">
        <v>0</v>
      </c>
      <c r="O33" s="3">
        <v>8819118858</v>
      </c>
      <c r="Q33" s="3">
        <v>939970317</v>
      </c>
      <c r="S33" s="3">
        <v>9759089175</v>
      </c>
      <c r="U33" s="7">
        <v>7.2283071431299334E-2</v>
      </c>
    </row>
    <row r="34" spans="1:21" x14ac:dyDescent="0.5">
      <c r="A34" s="1" t="s">
        <v>173</v>
      </c>
      <c r="C34" s="3">
        <v>0</v>
      </c>
      <c r="E34" s="3">
        <v>0</v>
      </c>
      <c r="G34" s="3">
        <v>0</v>
      </c>
      <c r="I34" s="3">
        <v>0</v>
      </c>
      <c r="K34" s="7">
        <f t="shared" si="0"/>
        <v>0</v>
      </c>
      <c r="M34" s="3">
        <v>227977500</v>
      </c>
      <c r="O34" s="3">
        <v>0</v>
      </c>
      <c r="Q34" s="3">
        <v>1598736151</v>
      </c>
      <c r="S34" s="3">
        <v>1826713651</v>
      </c>
      <c r="U34" s="7">
        <v>1.3529999670257403E-2</v>
      </c>
    </row>
    <row r="35" spans="1:21" x14ac:dyDescent="0.5">
      <c r="A35" s="1" t="s">
        <v>196</v>
      </c>
      <c r="C35" s="3">
        <v>0</v>
      </c>
      <c r="E35" s="3">
        <v>0</v>
      </c>
      <c r="G35" s="3">
        <v>0</v>
      </c>
      <c r="I35" s="3">
        <v>0</v>
      </c>
      <c r="K35" s="7">
        <f t="shared" si="0"/>
        <v>0</v>
      </c>
      <c r="M35" s="3">
        <v>0</v>
      </c>
      <c r="O35" s="3">
        <v>0</v>
      </c>
      <c r="Q35" s="3">
        <v>136815021</v>
      </c>
      <c r="S35" s="3">
        <v>136815021</v>
      </c>
      <c r="U35" s="7">
        <v>1.0133537831739014E-3</v>
      </c>
    </row>
    <row r="36" spans="1:21" x14ac:dyDescent="0.5">
      <c r="A36" s="1" t="s">
        <v>197</v>
      </c>
      <c r="C36" s="3">
        <v>0</v>
      </c>
      <c r="E36" s="3">
        <v>0</v>
      </c>
      <c r="G36" s="3">
        <v>0</v>
      </c>
      <c r="I36" s="3">
        <v>0</v>
      </c>
      <c r="K36" s="7">
        <f t="shared" si="0"/>
        <v>0</v>
      </c>
      <c r="M36" s="3">
        <v>0</v>
      </c>
      <c r="O36" s="3">
        <v>0</v>
      </c>
      <c r="Q36" s="3">
        <v>38762575</v>
      </c>
      <c r="S36" s="3">
        <v>38762575</v>
      </c>
      <c r="U36" s="7">
        <v>2.871044548669264E-4</v>
      </c>
    </row>
    <row r="37" spans="1:21" x14ac:dyDescent="0.5">
      <c r="A37" s="1" t="s">
        <v>175</v>
      </c>
      <c r="C37" s="3">
        <v>0</v>
      </c>
      <c r="E37" s="3">
        <v>0</v>
      </c>
      <c r="G37" s="3">
        <v>0</v>
      </c>
      <c r="I37" s="3">
        <v>0</v>
      </c>
      <c r="K37" s="7">
        <f t="shared" si="0"/>
        <v>0</v>
      </c>
      <c r="M37" s="3">
        <v>5580444</v>
      </c>
      <c r="O37" s="3">
        <v>0</v>
      </c>
      <c r="Q37" s="3">
        <v>316306572</v>
      </c>
      <c r="S37" s="3">
        <v>321887016</v>
      </c>
      <c r="U37" s="7">
        <v>2.3841346003824985E-3</v>
      </c>
    </row>
    <row r="38" spans="1:21" x14ac:dyDescent="0.5">
      <c r="A38" s="1" t="s">
        <v>198</v>
      </c>
      <c r="C38" s="3">
        <v>0</v>
      </c>
      <c r="E38" s="3">
        <v>0</v>
      </c>
      <c r="G38" s="3">
        <v>0</v>
      </c>
      <c r="I38" s="3">
        <v>0</v>
      </c>
      <c r="K38" s="7">
        <f t="shared" si="0"/>
        <v>0</v>
      </c>
      <c r="M38" s="3">
        <v>0</v>
      </c>
      <c r="O38" s="3">
        <v>0</v>
      </c>
      <c r="Q38" s="3">
        <v>76024202</v>
      </c>
      <c r="S38" s="3">
        <v>76024202</v>
      </c>
      <c r="U38" s="7">
        <v>5.6309177271899756E-4</v>
      </c>
    </row>
    <row r="39" spans="1:21" x14ac:dyDescent="0.5">
      <c r="A39" s="1" t="s">
        <v>199</v>
      </c>
      <c r="C39" s="3">
        <v>0</v>
      </c>
      <c r="E39" s="3">
        <v>0</v>
      </c>
      <c r="G39" s="3">
        <v>0</v>
      </c>
      <c r="I39" s="3">
        <v>0</v>
      </c>
      <c r="K39" s="7">
        <f t="shared" si="0"/>
        <v>0</v>
      </c>
      <c r="M39" s="3">
        <v>0</v>
      </c>
      <c r="O39" s="3">
        <v>0</v>
      </c>
      <c r="Q39" s="3">
        <v>260058836</v>
      </c>
      <c r="S39" s="3">
        <v>260058836</v>
      </c>
      <c r="U39" s="7">
        <v>1.9261891229648035E-3</v>
      </c>
    </row>
    <row r="40" spans="1:21" x14ac:dyDescent="0.5">
      <c r="A40" s="1" t="s">
        <v>200</v>
      </c>
      <c r="C40" s="3">
        <v>0</v>
      </c>
      <c r="E40" s="3">
        <v>0</v>
      </c>
      <c r="G40" s="3">
        <v>0</v>
      </c>
      <c r="I40" s="3">
        <v>0</v>
      </c>
      <c r="K40" s="7">
        <f t="shared" si="0"/>
        <v>0</v>
      </c>
      <c r="M40" s="3">
        <v>0</v>
      </c>
      <c r="O40" s="3">
        <v>0</v>
      </c>
      <c r="Q40" s="3">
        <v>1028566086</v>
      </c>
      <c r="S40" s="3">
        <v>1028566086</v>
      </c>
      <c r="U40" s="7">
        <v>7.6183252896805265E-3</v>
      </c>
    </row>
    <row r="41" spans="1:21" x14ac:dyDescent="0.5">
      <c r="A41" s="1" t="s">
        <v>201</v>
      </c>
      <c r="C41" s="3">
        <v>0</v>
      </c>
      <c r="E41" s="3">
        <v>0</v>
      </c>
      <c r="G41" s="3">
        <v>0</v>
      </c>
      <c r="I41" s="3">
        <v>0</v>
      </c>
      <c r="K41" s="7">
        <f t="shared" si="0"/>
        <v>0</v>
      </c>
      <c r="M41" s="3">
        <v>0</v>
      </c>
      <c r="O41" s="3">
        <v>0</v>
      </c>
      <c r="Q41" s="3">
        <v>956756019</v>
      </c>
      <c r="S41" s="3">
        <v>956756019</v>
      </c>
      <c r="U41" s="7">
        <v>7.0864465344638661E-3</v>
      </c>
    </row>
    <row r="42" spans="1:21" x14ac:dyDescent="0.5">
      <c r="A42" s="1" t="s">
        <v>202</v>
      </c>
      <c r="C42" s="3">
        <v>0</v>
      </c>
      <c r="E42" s="3">
        <v>0</v>
      </c>
      <c r="G42" s="3">
        <v>0</v>
      </c>
      <c r="I42" s="3">
        <v>0</v>
      </c>
      <c r="K42" s="7">
        <f t="shared" si="0"/>
        <v>0</v>
      </c>
      <c r="M42" s="3">
        <v>0</v>
      </c>
      <c r="O42" s="3">
        <v>0</v>
      </c>
      <c r="Q42" s="3">
        <v>7898257636</v>
      </c>
      <c r="S42" s="3">
        <v>7898257636</v>
      </c>
      <c r="U42" s="7">
        <v>5.8500369311954091E-2</v>
      </c>
    </row>
    <row r="43" spans="1:21" x14ac:dyDescent="0.5">
      <c r="A43" s="1" t="s">
        <v>203</v>
      </c>
      <c r="C43" s="3">
        <v>0</v>
      </c>
      <c r="E43" s="3">
        <v>0</v>
      </c>
      <c r="G43" s="3">
        <v>0</v>
      </c>
      <c r="I43" s="3">
        <v>0</v>
      </c>
      <c r="K43" s="7">
        <f t="shared" si="0"/>
        <v>0</v>
      </c>
      <c r="M43" s="3">
        <v>0</v>
      </c>
      <c r="O43" s="3">
        <v>0</v>
      </c>
      <c r="Q43" s="3">
        <v>98205616</v>
      </c>
      <c r="S43" s="3">
        <v>98205616</v>
      </c>
      <c r="U43" s="7">
        <v>7.2738381922642407E-4</v>
      </c>
    </row>
    <row r="44" spans="1:21" x14ac:dyDescent="0.5">
      <c r="A44" s="1" t="s">
        <v>23</v>
      </c>
      <c r="C44" s="3">
        <v>235807049</v>
      </c>
      <c r="E44" s="3">
        <v>-891180283</v>
      </c>
      <c r="G44" s="3">
        <v>0</v>
      </c>
      <c r="I44" s="3">
        <v>-655373234</v>
      </c>
      <c r="K44" s="7">
        <f t="shared" si="0"/>
        <v>-0.17946777250509161</v>
      </c>
      <c r="M44" s="3">
        <v>235807049</v>
      </c>
      <c r="O44" s="3">
        <v>379215837</v>
      </c>
      <c r="Q44" s="3">
        <v>0</v>
      </c>
      <c r="S44" s="3">
        <v>615022886</v>
      </c>
      <c r="U44" s="7">
        <v>4.5553168337168987E-3</v>
      </c>
    </row>
    <row r="45" spans="1:21" x14ac:dyDescent="0.5">
      <c r="A45" s="1" t="s">
        <v>30</v>
      </c>
      <c r="C45" s="3">
        <v>0</v>
      </c>
      <c r="E45" s="3">
        <v>-2715963</v>
      </c>
      <c r="G45" s="3">
        <v>0</v>
      </c>
      <c r="I45" s="3">
        <v>-2715963</v>
      </c>
      <c r="K45" s="7">
        <f t="shared" si="0"/>
        <v>-7.4374082511927261E-4</v>
      </c>
      <c r="M45" s="3">
        <v>0</v>
      </c>
      <c r="O45" s="3">
        <v>-2715963</v>
      </c>
      <c r="Q45" s="3">
        <v>0</v>
      </c>
      <c r="S45" s="3">
        <v>-2715963</v>
      </c>
      <c r="U45" s="7">
        <v>-2.0116441607755472E-5</v>
      </c>
    </row>
    <row r="46" spans="1:21" x14ac:dyDescent="0.5">
      <c r="A46" s="1" t="s">
        <v>32</v>
      </c>
      <c r="C46" s="3">
        <v>0</v>
      </c>
      <c r="E46" s="3">
        <v>759417475</v>
      </c>
      <c r="G46" s="3">
        <v>0</v>
      </c>
      <c r="I46" s="3">
        <v>759417475</v>
      </c>
      <c r="K46" s="7">
        <f t="shared" si="0"/>
        <v>0.20795930558203282</v>
      </c>
      <c r="M46" s="3">
        <v>0</v>
      </c>
      <c r="O46" s="3">
        <v>759417475</v>
      </c>
      <c r="Q46" s="3">
        <v>0</v>
      </c>
      <c r="S46" s="3">
        <v>759417475</v>
      </c>
      <c r="U46" s="7">
        <v>5.6248105337762706E-3</v>
      </c>
    </row>
    <row r="47" spans="1:21" x14ac:dyDescent="0.5">
      <c r="A47" s="1" t="s">
        <v>31</v>
      </c>
      <c r="C47" s="3">
        <v>0</v>
      </c>
      <c r="E47" s="3">
        <v>164273805</v>
      </c>
      <c r="G47" s="3">
        <v>0</v>
      </c>
      <c r="I47" s="3">
        <v>164273805</v>
      </c>
      <c r="K47" s="7">
        <f t="shared" si="0"/>
        <v>4.4984830528318129E-2</v>
      </c>
      <c r="M47" s="3">
        <v>0</v>
      </c>
      <c r="O47" s="3">
        <v>164273805</v>
      </c>
      <c r="Q47" s="3">
        <v>0</v>
      </c>
      <c r="S47" s="3">
        <v>164273805</v>
      </c>
      <c r="U47" s="7">
        <v>1.2167339562307398E-3</v>
      </c>
    </row>
    <row r="48" spans="1:21" ht="22.5" thickBot="1" x14ac:dyDescent="0.55000000000000004">
      <c r="C48" s="6">
        <f>SUM(C8:C47)</f>
        <v>236394813</v>
      </c>
      <c r="E48" s="6">
        <f>SUM(E8:E47)</f>
        <v>1078131305</v>
      </c>
      <c r="G48" s="6">
        <f>SUM(G8:G47)</f>
        <v>2337233888</v>
      </c>
      <c r="I48" s="6">
        <f>SUM(I8:I47)</f>
        <v>3651760006</v>
      </c>
      <c r="K48" s="8">
        <f>SUM(K8:K47)</f>
        <v>0.99999999999999989</v>
      </c>
      <c r="M48" s="6">
        <f>SUM(M8:M47)</f>
        <v>1714993160</v>
      </c>
      <c r="O48" s="6">
        <f>SUM(O8:O47)</f>
        <v>14096094281</v>
      </c>
      <c r="Q48" s="6">
        <f>SUM(Q8:Q47)</f>
        <v>119201011267</v>
      </c>
      <c r="S48" s="6">
        <f>SUM(S8:S47)</f>
        <v>135012098708</v>
      </c>
      <c r="U48" s="8">
        <f>SUM(U8:U47)</f>
        <v>1</v>
      </c>
    </row>
    <row r="49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3"/>
  <sheetViews>
    <sheetView rightToLeft="1" topLeftCell="A37" workbookViewId="0">
      <selection activeCell="K59" sqref="K59"/>
    </sheetView>
  </sheetViews>
  <sheetFormatPr defaultRowHeight="21.75" x14ac:dyDescent="0.5"/>
  <cols>
    <col min="1" max="1" width="32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140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 x14ac:dyDescent="0.5">
      <c r="A3" s="12" t="s">
        <v>150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 x14ac:dyDescent="0.5">
      <c r="A6" s="16" t="s">
        <v>154</v>
      </c>
      <c r="C6" s="14" t="s">
        <v>152</v>
      </c>
      <c r="D6" s="14" t="s">
        <v>152</v>
      </c>
      <c r="E6" s="14" t="s">
        <v>152</v>
      </c>
      <c r="F6" s="14" t="s">
        <v>152</v>
      </c>
      <c r="G6" s="14" t="s">
        <v>152</v>
      </c>
      <c r="H6" s="14" t="s">
        <v>152</v>
      </c>
      <c r="I6" s="14" t="s">
        <v>152</v>
      </c>
      <c r="K6" s="14" t="s">
        <v>153</v>
      </c>
      <c r="L6" s="14" t="s">
        <v>153</v>
      </c>
      <c r="M6" s="14" t="s">
        <v>153</v>
      </c>
      <c r="N6" s="14" t="s">
        <v>153</v>
      </c>
      <c r="O6" s="14" t="s">
        <v>153</v>
      </c>
      <c r="P6" s="14" t="s">
        <v>153</v>
      </c>
      <c r="Q6" s="14" t="s">
        <v>153</v>
      </c>
    </row>
    <row r="7" spans="1:17" ht="22.5" x14ac:dyDescent="0.5">
      <c r="A7" s="14" t="s">
        <v>154</v>
      </c>
      <c r="C7" s="15" t="s">
        <v>217</v>
      </c>
      <c r="E7" s="15" t="s">
        <v>214</v>
      </c>
      <c r="G7" s="15" t="s">
        <v>215</v>
      </c>
      <c r="I7" s="15" t="s">
        <v>218</v>
      </c>
      <c r="K7" s="15" t="s">
        <v>217</v>
      </c>
      <c r="M7" s="15" t="s">
        <v>214</v>
      </c>
      <c r="O7" s="15" t="s">
        <v>215</v>
      </c>
      <c r="Q7" s="15" t="s">
        <v>218</v>
      </c>
    </row>
    <row r="8" spans="1:17" x14ac:dyDescent="0.5">
      <c r="A8" s="1" t="s">
        <v>69</v>
      </c>
      <c r="C8" s="3">
        <v>0</v>
      </c>
      <c r="E8" s="3">
        <v>-27294221</v>
      </c>
      <c r="G8" s="3">
        <v>49563380</v>
      </c>
      <c r="I8" s="3">
        <v>22269159</v>
      </c>
      <c r="K8" s="3">
        <v>0</v>
      </c>
      <c r="M8" s="3">
        <v>0</v>
      </c>
      <c r="O8" s="3">
        <v>49563380</v>
      </c>
      <c r="Q8" s="3">
        <v>49563380</v>
      </c>
    </row>
    <row r="9" spans="1:17" x14ac:dyDescent="0.5">
      <c r="A9" s="1" t="s">
        <v>72</v>
      </c>
      <c r="C9" s="3">
        <v>0</v>
      </c>
      <c r="E9" s="3">
        <v>2250163371</v>
      </c>
      <c r="G9" s="3">
        <v>626356561</v>
      </c>
      <c r="I9" s="3">
        <v>2876519932</v>
      </c>
      <c r="K9" s="3">
        <v>0</v>
      </c>
      <c r="M9" s="3">
        <v>2493931342</v>
      </c>
      <c r="O9" s="3">
        <v>3943463163</v>
      </c>
      <c r="Q9" s="3">
        <v>6437394505</v>
      </c>
    </row>
    <row r="10" spans="1:17" x14ac:dyDescent="0.5">
      <c r="A10" s="1" t="s">
        <v>97</v>
      </c>
      <c r="C10" s="3">
        <v>1709571374</v>
      </c>
      <c r="E10" s="3">
        <v>-110479817</v>
      </c>
      <c r="G10" s="3">
        <v>-15782830</v>
      </c>
      <c r="I10" s="3">
        <v>1583308727</v>
      </c>
      <c r="K10" s="3">
        <v>1709571374</v>
      </c>
      <c r="M10" s="3">
        <v>-110479817</v>
      </c>
      <c r="O10" s="3">
        <v>-15782830</v>
      </c>
      <c r="Q10" s="3">
        <v>1583308727</v>
      </c>
    </row>
    <row r="11" spans="1:17" x14ac:dyDescent="0.5">
      <c r="A11" s="1" t="s">
        <v>100</v>
      </c>
      <c r="C11" s="3">
        <v>1433000332</v>
      </c>
      <c r="E11" s="3">
        <v>-30673934</v>
      </c>
      <c r="G11" s="3">
        <v>-4381989</v>
      </c>
      <c r="I11" s="3">
        <v>1397944409</v>
      </c>
      <c r="K11" s="3">
        <v>1433000332</v>
      </c>
      <c r="M11" s="3">
        <v>-30673934</v>
      </c>
      <c r="O11" s="3">
        <v>-4381989</v>
      </c>
      <c r="Q11" s="3">
        <v>1397944409</v>
      </c>
    </row>
    <row r="12" spans="1:17" x14ac:dyDescent="0.5">
      <c r="A12" s="1" t="s">
        <v>204</v>
      </c>
      <c r="C12" s="3">
        <v>0</v>
      </c>
      <c r="E12" s="3">
        <v>0</v>
      </c>
      <c r="G12" s="3">
        <v>0</v>
      </c>
      <c r="I12" s="3">
        <v>0</v>
      </c>
      <c r="K12" s="3">
        <v>10347896</v>
      </c>
      <c r="M12" s="3">
        <v>0</v>
      </c>
      <c r="O12" s="3">
        <v>5054724</v>
      </c>
      <c r="Q12" s="3">
        <v>15402620</v>
      </c>
    </row>
    <row r="13" spans="1:17" x14ac:dyDescent="0.5">
      <c r="A13" s="1" t="s">
        <v>205</v>
      </c>
      <c r="C13" s="3">
        <v>0</v>
      </c>
      <c r="E13" s="3">
        <v>0</v>
      </c>
      <c r="G13" s="3">
        <v>0</v>
      </c>
      <c r="I13" s="3">
        <v>0</v>
      </c>
      <c r="K13" s="3">
        <v>0</v>
      </c>
      <c r="M13" s="3">
        <v>0</v>
      </c>
      <c r="O13" s="3">
        <v>1983594072</v>
      </c>
      <c r="Q13" s="3">
        <v>1983594072</v>
      </c>
    </row>
    <row r="14" spans="1:17" x14ac:dyDescent="0.5">
      <c r="A14" s="1" t="s">
        <v>206</v>
      </c>
      <c r="C14" s="3">
        <v>0</v>
      </c>
      <c r="E14" s="3">
        <v>0</v>
      </c>
      <c r="G14" s="3">
        <v>0</v>
      </c>
      <c r="I14" s="3">
        <v>0</v>
      </c>
      <c r="K14" s="3">
        <v>0</v>
      </c>
      <c r="M14" s="3">
        <v>0</v>
      </c>
      <c r="O14" s="3">
        <v>311178878</v>
      </c>
      <c r="Q14" s="3">
        <v>311178878</v>
      </c>
    </row>
    <row r="15" spans="1:17" x14ac:dyDescent="0.5">
      <c r="A15" s="1" t="s">
        <v>207</v>
      </c>
      <c r="C15" s="3">
        <v>0</v>
      </c>
      <c r="E15" s="3">
        <v>0</v>
      </c>
      <c r="G15" s="3">
        <v>0</v>
      </c>
      <c r="I15" s="3">
        <v>0</v>
      </c>
      <c r="K15" s="3">
        <v>0</v>
      </c>
      <c r="M15" s="3">
        <v>0</v>
      </c>
      <c r="O15" s="3">
        <v>695876756</v>
      </c>
      <c r="Q15" s="3">
        <v>695876756</v>
      </c>
    </row>
    <row r="16" spans="1:17" x14ac:dyDescent="0.5">
      <c r="A16" s="1" t="s">
        <v>208</v>
      </c>
      <c r="C16" s="3">
        <v>0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729791858</v>
      </c>
      <c r="Q16" s="3">
        <v>729791858</v>
      </c>
    </row>
    <row r="17" spans="1:17" x14ac:dyDescent="0.5">
      <c r="A17" s="1" t="s">
        <v>209</v>
      </c>
      <c r="C17" s="3">
        <v>0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11586513689</v>
      </c>
      <c r="Q17" s="3">
        <v>11586513689</v>
      </c>
    </row>
    <row r="18" spans="1:17" x14ac:dyDescent="0.5">
      <c r="A18" s="1" t="s">
        <v>210</v>
      </c>
      <c r="C18" s="3">
        <v>0</v>
      </c>
      <c r="E18" s="3">
        <v>0</v>
      </c>
      <c r="G18" s="3">
        <v>0</v>
      </c>
      <c r="I18" s="3">
        <v>0</v>
      </c>
      <c r="K18" s="3">
        <v>0</v>
      </c>
      <c r="M18" s="3">
        <v>0</v>
      </c>
      <c r="O18" s="3">
        <v>149310634</v>
      </c>
      <c r="Q18" s="3">
        <v>149310634</v>
      </c>
    </row>
    <row r="19" spans="1:17" x14ac:dyDescent="0.5">
      <c r="A19" s="1" t="s">
        <v>211</v>
      </c>
      <c r="C19" s="3">
        <v>0</v>
      </c>
      <c r="E19" s="3">
        <v>0</v>
      </c>
      <c r="G19" s="3">
        <v>0</v>
      </c>
      <c r="I19" s="3">
        <v>0</v>
      </c>
      <c r="K19" s="3">
        <v>0</v>
      </c>
      <c r="M19" s="3">
        <v>0</v>
      </c>
      <c r="O19" s="3">
        <v>240625501</v>
      </c>
      <c r="Q19" s="3">
        <v>240625501</v>
      </c>
    </row>
    <row r="20" spans="1:17" x14ac:dyDescent="0.5">
      <c r="A20" s="1" t="s">
        <v>212</v>
      </c>
      <c r="C20" s="3">
        <v>0</v>
      </c>
      <c r="E20" s="3">
        <v>0</v>
      </c>
      <c r="G20" s="3">
        <v>0</v>
      </c>
      <c r="I20" s="3">
        <v>0</v>
      </c>
      <c r="K20" s="3">
        <v>0</v>
      </c>
      <c r="M20" s="3">
        <v>0</v>
      </c>
      <c r="O20" s="3">
        <v>51255692</v>
      </c>
      <c r="Q20" s="3">
        <v>51255692</v>
      </c>
    </row>
    <row r="21" spans="1:17" x14ac:dyDescent="0.5">
      <c r="A21" s="1" t="s">
        <v>90</v>
      </c>
      <c r="C21" s="3">
        <v>23719822</v>
      </c>
      <c r="E21" s="3">
        <v>-25495377</v>
      </c>
      <c r="G21" s="3">
        <v>0</v>
      </c>
      <c r="I21" s="3">
        <v>-1775555</v>
      </c>
      <c r="K21" s="3">
        <v>91985451</v>
      </c>
      <c r="M21" s="3">
        <v>-41383867</v>
      </c>
      <c r="O21" s="3">
        <v>0</v>
      </c>
      <c r="Q21" s="3">
        <v>50601584</v>
      </c>
    </row>
    <row r="22" spans="1:17" x14ac:dyDescent="0.5">
      <c r="A22" s="1" t="s">
        <v>50</v>
      </c>
      <c r="C22" s="3">
        <v>790660713</v>
      </c>
      <c r="E22" s="3">
        <v>4949103</v>
      </c>
      <c r="G22" s="3">
        <v>0</v>
      </c>
      <c r="I22" s="3">
        <v>795609816</v>
      </c>
      <c r="K22" s="3">
        <v>5829391135</v>
      </c>
      <c r="M22" s="3">
        <v>299272093</v>
      </c>
      <c r="O22" s="3">
        <v>0</v>
      </c>
      <c r="Q22" s="3">
        <v>6128663228</v>
      </c>
    </row>
    <row r="23" spans="1:17" x14ac:dyDescent="0.5">
      <c r="A23" s="1" t="s">
        <v>49</v>
      </c>
      <c r="C23" s="3">
        <v>94547209</v>
      </c>
      <c r="E23" s="3">
        <v>-35867</v>
      </c>
      <c r="G23" s="3">
        <v>0</v>
      </c>
      <c r="I23" s="3">
        <v>94511342</v>
      </c>
      <c r="K23" s="3">
        <v>410687532</v>
      </c>
      <c r="M23" s="3">
        <v>-200433323</v>
      </c>
      <c r="O23" s="3">
        <v>0</v>
      </c>
      <c r="Q23" s="3">
        <v>210254209</v>
      </c>
    </row>
    <row r="24" spans="1:17" x14ac:dyDescent="0.5">
      <c r="A24" s="1" t="s">
        <v>45</v>
      </c>
      <c r="C24" s="3">
        <v>3953303</v>
      </c>
      <c r="E24" s="3">
        <v>0</v>
      </c>
      <c r="G24" s="3">
        <v>0</v>
      </c>
      <c r="I24" s="3">
        <v>3953303</v>
      </c>
      <c r="K24" s="3">
        <v>15330908</v>
      </c>
      <c r="M24" s="3">
        <v>5406566</v>
      </c>
      <c r="O24" s="3">
        <v>0</v>
      </c>
      <c r="Q24" s="3">
        <v>20737474</v>
      </c>
    </row>
    <row r="25" spans="1:17" x14ac:dyDescent="0.5">
      <c r="A25" s="1" t="s">
        <v>91</v>
      </c>
      <c r="C25" s="3">
        <v>7815819378</v>
      </c>
      <c r="E25" s="3">
        <v>0</v>
      </c>
      <c r="G25" s="3">
        <v>0</v>
      </c>
      <c r="I25" s="3">
        <v>7815819378</v>
      </c>
      <c r="K25" s="3">
        <v>52910278438</v>
      </c>
      <c r="M25" s="3">
        <v>-42673708193</v>
      </c>
      <c r="O25" s="3">
        <v>0</v>
      </c>
      <c r="Q25" s="3">
        <v>10236570245</v>
      </c>
    </row>
    <row r="26" spans="1:17" x14ac:dyDescent="0.5">
      <c r="A26" s="1" t="s">
        <v>87</v>
      </c>
      <c r="C26" s="3">
        <v>111548303</v>
      </c>
      <c r="E26" s="3">
        <v>0</v>
      </c>
      <c r="G26" s="3">
        <v>0</v>
      </c>
      <c r="I26" s="3">
        <v>111548303</v>
      </c>
      <c r="K26" s="3">
        <v>756653748</v>
      </c>
      <c r="M26" s="3">
        <v>49969590</v>
      </c>
      <c r="O26" s="3">
        <v>0</v>
      </c>
      <c r="Q26" s="3">
        <v>806623338</v>
      </c>
    </row>
    <row r="27" spans="1:17" x14ac:dyDescent="0.5">
      <c r="A27" s="1" t="s">
        <v>112</v>
      </c>
      <c r="C27" s="3">
        <v>1073313408</v>
      </c>
      <c r="E27" s="3">
        <v>107602013</v>
      </c>
      <c r="G27" s="3">
        <v>0</v>
      </c>
      <c r="I27" s="3">
        <v>1180915421</v>
      </c>
      <c r="K27" s="3">
        <v>1073313408</v>
      </c>
      <c r="M27" s="3">
        <v>107602013</v>
      </c>
      <c r="O27" s="3">
        <v>0</v>
      </c>
      <c r="Q27" s="3">
        <v>1180915421</v>
      </c>
    </row>
    <row r="28" spans="1:17" x14ac:dyDescent="0.5">
      <c r="A28" s="1" t="s">
        <v>75</v>
      </c>
      <c r="C28" s="3">
        <v>0</v>
      </c>
      <c r="E28" s="3">
        <v>224088952</v>
      </c>
      <c r="G28" s="3">
        <v>0</v>
      </c>
      <c r="I28" s="3">
        <v>224088952</v>
      </c>
      <c r="K28" s="3">
        <v>0</v>
      </c>
      <c r="M28" s="3">
        <v>506984836</v>
      </c>
      <c r="O28" s="3">
        <v>0</v>
      </c>
      <c r="Q28" s="3">
        <v>506984836</v>
      </c>
    </row>
    <row r="29" spans="1:17" x14ac:dyDescent="0.5">
      <c r="A29" s="1" t="s">
        <v>54</v>
      </c>
      <c r="C29" s="3">
        <v>0</v>
      </c>
      <c r="E29" s="3">
        <v>-1318392937</v>
      </c>
      <c r="G29" s="3">
        <v>0</v>
      </c>
      <c r="I29" s="3">
        <v>-1318392937</v>
      </c>
      <c r="K29" s="3">
        <v>0</v>
      </c>
      <c r="M29" s="3">
        <v>-402524660</v>
      </c>
      <c r="O29" s="3">
        <v>0</v>
      </c>
      <c r="Q29" s="3">
        <v>-402524660</v>
      </c>
    </row>
    <row r="30" spans="1:17" x14ac:dyDescent="0.5">
      <c r="A30" s="1" t="s">
        <v>57</v>
      </c>
      <c r="C30" s="3">
        <v>0</v>
      </c>
      <c r="E30" s="3">
        <v>351508240</v>
      </c>
      <c r="G30" s="3">
        <v>0</v>
      </c>
      <c r="I30" s="3">
        <v>351508240</v>
      </c>
      <c r="K30" s="3">
        <v>0</v>
      </c>
      <c r="M30" s="3">
        <v>249010687</v>
      </c>
      <c r="O30" s="3">
        <v>0</v>
      </c>
      <c r="Q30" s="3">
        <v>249010687</v>
      </c>
    </row>
    <row r="31" spans="1:17" x14ac:dyDescent="0.5">
      <c r="A31" s="1" t="s">
        <v>63</v>
      </c>
      <c r="C31" s="3">
        <v>0</v>
      </c>
      <c r="E31" s="3">
        <v>46605219</v>
      </c>
      <c r="G31" s="3">
        <v>0</v>
      </c>
      <c r="I31" s="3">
        <v>46605219</v>
      </c>
      <c r="K31" s="3">
        <v>0</v>
      </c>
      <c r="M31" s="3">
        <v>927692</v>
      </c>
      <c r="O31" s="3">
        <v>0</v>
      </c>
      <c r="Q31" s="3">
        <v>927692</v>
      </c>
    </row>
    <row r="32" spans="1:17" x14ac:dyDescent="0.5">
      <c r="A32" s="1" t="s">
        <v>66</v>
      </c>
      <c r="C32" s="3">
        <v>0</v>
      </c>
      <c r="E32" s="3">
        <v>478240142</v>
      </c>
      <c r="G32" s="3">
        <v>0</v>
      </c>
      <c r="I32" s="3">
        <v>478240142</v>
      </c>
      <c r="K32" s="3">
        <v>0</v>
      </c>
      <c r="M32" s="3">
        <v>311009159</v>
      </c>
      <c r="O32" s="3">
        <v>0</v>
      </c>
      <c r="Q32" s="3">
        <v>311009159</v>
      </c>
    </row>
    <row r="33" spans="1:17" x14ac:dyDescent="0.5">
      <c r="A33" s="1" t="s">
        <v>81</v>
      </c>
      <c r="C33" s="3">
        <v>0</v>
      </c>
      <c r="E33" s="3">
        <v>24941871</v>
      </c>
      <c r="G33" s="3">
        <v>0</v>
      </c>
      <c r="I33" s="3">
        <v>24941871</v>
      </c>
      <c r="K33" s="3">
        <v>0</v>
      </c>
      <c r="M33" s="3">
        <v>80831938</v>
      </c>
      <c r="O33" s="3">
        <v>0</v>
      </c>
      <c r="Q33" s="3">
        <v>80831938</v>
      </c>
    </row>
    <row r="34" spans="1:17" x14ac:dyDescent="0.5">
      <c r="A34" s="1" t="s">
        <v>103</v>
      </c>
      <c r="C34" s="3">
        <v>0</v>
      </c>
      <c r="E34" s="3">
        <v>72567159</v>
      </c>
      <c r="G34" s="3">
        <v>0</v>
      </c>
      <c r="I34" s="3">
        <v>72567159</v>
      </c>
      <c r="K34" s="3">
        <v>0</v>
      </c>
      <c r="M34" s="3">
        <v>72567159</v>
      </c>
      <c r="O34" s="3">
        <v>0</v>
      </c>
      <c r="Q34" s="3">
        <v>72567159</v>
      </c>
    </row>
    <row r="35" spans="1:17" x14ac:dyDescent="0.5">
      <c r="A35" s="1" t="s">
        <v>84</v>
      </c>
      <c r="C35" s="3">
        <v>0</v>
      </c>
      <c r="E35" s="3">
        <v>274729768</v>
      </c>
      <c r="G35" s="3">
        <v>0</v>
      </c>
      <c r="I35" s="3">
        <v>274729768</v>
      </c>
      <c r="K35" s="3">
        <v>0</v>
      </c>
      <c r="M35" s="3">
        <v>241257903</v>
      </c>
      <c r="O35" s="3">
        <v>0</v>
      </c>
      <c r="Q35" s="3">
        <v>241257903</v>
      </c>
    </row>
    <row r="36" spans="1:17" x14ac:dyDescent="0.5">
      <c r="A36" s="1" t="s">
        <v>78</v>
      </c>
      <c r="C36" s="3">
        <v>0</v>
      </c>
      <c r="E36" s="3">
        <v>91365093</v>
      </c>
      <c r="G36" s="3">
        <v>0</v>
      </c>
      <c r="I36" s="3">
        <v>91365093</v>
      </c>
      <c r="K36" s="3">
        <v>0</v>
      </c>
      <c r="M36" s="3">
        <v>67648779</v>
      </c>
      <c r="O36" s="3">
        <v>0</v>
      </c>
      <c r="Q36" s="3">
        <v>67648779</v>
      </c>
    </row>
    <row r="37" spans="1:17" x14ac:dyDescent="0.5">
      <c r="A37" s="1" t="s">
        <v>106</v>
      </c>
      <c r="C37" s="3">
        <v>0</v>
      </c>
      <c r="E37" s="3">
        <v>150343600</v>
      </c>
      <c r="G37" s="3">
        <v>0</v>
      </c>
      <c r="I37" s="3">
        <v>150343600</v>
      </c>
      <c r="K37" s="3">
        <v>0</v>
      </c>
      <c r="M37" s="3">
        <v>150343600</v>
      </c>
      <c r="O37" s="3">
        <v>0</v>
      </c>
      <c r="Q37" s="3">
        <v>150343600</v>
      </c>
    </row>
    <row r="38" spans="1:17" x14ac:dyDescent="0.5">
      <c r="A38" s="1" t="s">
        <v>51</v>
      </c>
      <c r="C38" s="3">
        <v>0</v>
      </c>
      <c r="E38" s="3">
        <v>447525664</v>
      </c>
      <c r="G38" s="3">
        <v>0</v>
      </c>
      <c r="I38" s="3">
        <v>447525664</v>
      </c>
      <c r="K38" s="3">
        <v>0</v>
      </c>
      <c r="M38" s="3">
        <v>23300913</v>
      </c>
      <c r="O38" s="3">
        <v>0</v>
      </c>
      <c r="Q38" s="3">
        <v>23300913</v>
      </c>
    </row>
    <row r="39" spans="1:17" x14ac:dyDescent="0.5">
      <c r="A39" s="1" t="s">
        <v>109</v>
      </c>
      <c r="C39" s="3">
        <v>0</v>
      </c>
      <c r="E39" s="3">
        <v>95447593</v>
      </c>
      <c r="G39" s="3">
        <v>0</v>
      </c>
      <c r="I39" s="3">
        <v>95447593</v>
      </c>
      <c r="K39" s="3">
        <v>0</v>
      </c>
      <c r="M39" s="3">
        <v>95447593</v>
      </c>
      <c r="O39" s="3">
        <v>0</v>
      </c>
      <c r="Q39" s="3">
        <v>95447593</v>
      </c>
    </row>
    <row r="40" spans="1:17" x14ac:dyDescent="0.5">
      <c r="A40" s="1" t="s">
        <v>127</v>
      </c>
      <c r="C40" s="3">
        <v>0</v>
      </c>
      <c r="E40" s="3">
        <v>8063838164</v>
      </c>
      <c r="G40" s="3">
        <v>0</v>
      </c>
      <c r="I40" s="3">
        <v>8063838164</v>
      </c>
      <c r="K40" s="3">
        <v>0</v>
      </c>
      <c r="M40" s="3">
        <v>9329125316</v>
      </c>
      <c r="O40" s="3">
        <v>0</v>
      </c>
      <c r="Q40" s="3">
        <v>9329125316</v>
      </c>
    </row>
    <row r="41" spans="1:17" x14ac:dyDescent="0.5">
      <c r="A41" s="1" t="s">
        <v>60</v>
      </c>
      <c r="C41" s="3">
        <v>0</v>
      </c>
      <c r="E41" s="3">
        <v>0</v>
      </c>
      <c r="G41" s="3">
        <v>0</v>
      </c>
      <c r="I41" s="3">
        <v>0</v>
      </c>
      <c r="K41" s="3">
        <v>0</v>
      </c>
      <c r="M41" s="3">
        <v>1420690726</v>
      </c>
      <c r="O41" s="3">
        <v>0</v>
      </c>
      <c r="Q41" s="3">
        <v>1420690726</v>
      </c>
    </row>
    <row r="42" spans="1:17" ht="22.5" thickBot="1" x14ac:dyDescent="0.55000000000000004">
      <c r="C42" s="6">
        <f>SUM(C8:C41)</f>
        <v>13056133842</v>
      </c>
      <c r="E42" s="6">
        <f>SUM(E8:E41)</f>
        <v>11171543799</v>
      </c>
      <c r="G42" s="6">
        <f>SUM(G8:G41)</f>
        <v>655755122</v>
      </c>
      <c r="I42" s="6">
        <f>SUM(I8:I41)</f>
        <v>24883432763</v>
      </c>
      <c r="K42" s="6">
        <f>SUM(K8:K41)</f>
        <v>64240560222</v>
      </c>
      <c r="M42" s="6">
        <f>SUM(M8:M41)</f>
        <v>-27953875889</v>
      </c>
      <c r="O42" s="6">
        <f>SUM(O8:O41)</f>
        <v>19726063528</v>
      </c>
      <c r="Q42" s="6">
        <f>SUM(Q8:Q41)</f>
        <v>56012747861</v>
      </c>
    </row>
    <row r="43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5" sqref="E15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2" t="s">
        <v>0</v>
      </c>
      <c r="B2" s="12"/>
      <c r="C2" s="12"/>
      <c r="D2" s="12"/>
      <c r="E2" s="12"/>
    </row>
    <row r="3" spans="1:5" ht="22.5" x14ac:dyDescent="0.5">
      <c r="A3" s="12" t="s">
        <v>150</v>
      </c>
      <c r="B3" s="12"/>
      <c r="C3" s="12"/>
      <c r="D3" s="12"/>
      <c r="E3" s="12"/>
    </row>
    <row r="4" spans="1:5" ht="22.5" x14ac:dyDescent="0.5">
      <c r="A4" s="12" t="s">
        <v>2</v>
      </c>
      <c r="B4" s="12"/>
      <c r="C4" s="12"/>
      <c r="D4" s="12"/>
      <c r="E4" s="12"/>
    </row>
    <row r="5" spans="1:5" ht="22.5" x14ac:dyDescent="0.5">
      <c r="E5" s="4" t="s">
        <v>226</v>
      </c>
    </row>
    <row r="6" spans="1:5" ht="22.5" x14ac:dyDescent="0.5">
      <c r="A6" s="16" t="s">
        <v>219</v>
      </c>
      <c r="C6" s="14" t="s">
        <v>152</v>
      </c>
      <c r="E6" s="14" t="s">
        <v>227</v>
      </c>
    </row>
    <row r="7" spans="1:5" ht="22.5" x14ac:dyDescent="0.5">
      <c r="A7" s="14" t="s">
        <v>219</v>
      </c>
      <c r="C7" s="15" t="s">
        <v>137</v>
      </c>
      <c r="E7" s="15" t="s">
        <v>137</v>
      </c>
    </row>
    <row r="8" spans="1:5" x14ac:dyDescent="0.5">
      <c r="A8" s="1" t="s">
        <v>228</v>
      </c>
      <c r="C8" s="3">
        <v>0</v>
      </c>
      <c r="E8" s="3">
        <v>161327170</v>
      </c>
    </row>
    <row r="9" spans="1:5" x14ac:dyDescent="0.5">
      <c r="A9" s="1" t="s">
        <v>220</v>
      </c>
      <c r="C9" s="3">
        <v>32587402</v>
      </c>
      <c r="E9" s="3">
        <v>54400775</v>
      </c>
    </row>
    <row r="10" spans="1:5" ht="23.25" thickBot="1" x14ac:dyDescent="0.6">
      <c r="A10" s="2" t="s">
        <v>159</v>
      </c>
      <c r="C10" s="6">
        <v>32587402</v>
      </c>
      <c r="E10" s="6">
        <v>215727945</v>
      </c>
    </row>
    <row r="11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31"/>
  <sheetViews>
    <sheetView rightToLeft="1" workbookViewId="0">
      <selection activeCell="AB22" sqref="AB22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9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1.42578125" style="1" customWidth="1"/>
    <col min="24" max="24" width="1" style="1" customWidth="1"/>
    <col min="25" max="25" width="29.28515625" style="1" customWidth="1"/>
    <col min="26" max="26" width="1" style="1" customWidth="1"/>
    <col min="27" max="27" width="9.140625" style="1" customWidth="1"/>
    <col min="28" max="16384" width="9.140625" style="1"/>
  </cols>
  <sheetData>
    <row r="2" spans="1:2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7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7" ht="22.5" x14ac:dyDescent="0.5">
      <c r="A6" s="16" t="s">
        <v>3</v>
      </c>
      <c r="C6" s="14" t="s">
        <v>224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7" ht="22.5" x14ac:dyDescent="0.5">
      <c r="A7" s="16" t="s">
        <v>3</v>
      </c>
      <c r="C7" s="13" t="s">
        <v>7</v>
      </c>
      <c r="E7" s="13" t="s">
        <v>8</v>
      </c>
      <c r="G7" s="13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7" ht="22.5" x14ac:dyDescent="0.5">
      <c r="A8" s="14" t="s">
        <v>3</v>
      </c>
      <c r="C8" s="14" t="s">
        <v>7</v>
      </c>
      <c r="E8" s="14" t="s">
        <v>8</v>
      </c>
      <c r="G8" s="14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7" x14ac:dyDescent="0.5">
      <c r="A9" s="1" t="s">
        <v>15</v>
      </c>
      <c r="C9" s="3">
        <v>53514</v>
      </c>
      <c r="E9" s="3">
        <v>117840050</v>
      </c>
      <c r="G9" s="3">
        <v>136712670.669</v>
      </c>
      <c r="I9" s="3">
        <v>0</v>
      </c>
      <c r="K9" s="3">
        <v>0</v>
      </c>
      <c r="M9" s="3">
        <v>-53514</v>
      </c>
      <c r="O9" s="3">
        <v>192036192</v>
      </c>
      <c r="Q9" s="3">
        <v>0</v>
      </c>
      <c r="S9" s="3">
        <v>0</v>
      </c>
      <c r="U9" s="3">
        <v>0</v>
      </c>
      <c r="W9" s="3">
        <v>0</v>
      </c>
      <c r="Y9" s="7">
        <v>0</v>
      </c>
      <c r="AA9" s="3"/>
    </row>
    <row r="10" spans="1:27" x14ac:dyDescent="0.5">
      <c r="A10" s="1" t="s">
        <v>16</v>
      </c>
      <c r="C10" s="3">
        <v>2428</v>
      </c>
      <c r="E10" s="3">
        <v>15310284</v>
      </c>
      <c r="G10" s="3">
        <v>15654307.352399999</v>
      </c>
      <c r="I10" s="3">
        <v>0</v>
      </c>
      <c r="K10" s="3">
        <v>0</v>
      </c>
      <c r="M10" s="3">
        <v>-2428</v>
      </c>
      <c r="O10" s="3">
        <v>31595835</v>
      </c>
      <c r="Q10" s="3">
        <v>0</v>
      </c>
      <c r="S10" s="3">
        <v>0</v>
      </c>
      <c r="U10" s="3">
        <v>0</v>
      </c>
      <c r="W10" s="3">
        <v>0</v>
      </c>
      <c r="Y10" s="7">
        <v>0</v>
      </c>
      <c r="AA10" s="3"/>
    </row>
    <row r="11" spans="1:27" x14ac:dyDescent="0.5">
      <c r="A11" s="1" t="s">
        <v>17</v>
      </c>
      <c r="C11" s="3">
        <v>4102</v>
      </c>
      <c r="E11" s="3">
        <v>267461382</v>
      </c>
      <c r="G11" s="3">
        <v>713415688.77600002</v>
      </c>
      <c r="I11" s="3">
        <v>0</v>
      </c>
      <c r="K11" s="3">
        <v>0</v>
      </c>
      <c r="M11" s="3">
        <v>-4102</v>
      </c>
      <c r="O11" s="3">
        <v>587018462</v>
      </c>
      <c r="Q11" s="3">
        <v>0</v>
      </c>
      <c r="S11" s="3">
        <v>0</v>
      </c>
      <c r="U11" s="3">
        <v>0</v>
      </c>
      <c r="W11" s="3">
        <v>0</v>
      </c>
      <c r="Y11" s="7">
        <v>0</v>
      </c>
      <c r="AA11" s="3"/>
    </row>
    <row r="12" spans="1:27" x14ac:dyDescent="0.5">
      <c r="A12" s="1" t="s">
        <v>18</v>
      </c>
      <c r="C12" s="3">
        <v>18608</v>
      </c>
      <c r="E12" s="3">
        <v>193702786</v>
      </c>
      <c r="G12" s="3">
        <v>220487606.208</v>
      </c>
      <c r="I12" s="3">
        <v>0</v>
      </c>
      <c r="K12" s="3">
        <v>0</v>
      </c>
      <c r="M12" s="3">
        <v>-18608</v>
      </c>
      <c r="O12" s="3">
        <v>297806313</v>
      </c>
      <c r="Q12" s="3">
        <v>0</v>
      </c>
      <c r="S12" s="3">
        <v>0</v>
      </c>
      <c r="U12" s="3">
        <v>0</v>
      </c>
      <c r="W12" s="3">
        <v>0</v>
      </c>
      <c r="Y12" s="7">
        <v>0</v>
      </c>
      <c r="AA12" s="3"/>
    </row>
    <row r="13" spans="1:27" x14ac:dyDescent="0.5">
      <c r="A13" s="1" t="s">
        <v>19</v>
      </c>
      <c r="C13" s="3">
        <v>1214</v>
      </c>
      <c r="E13" s="3">
        <v>29165949</v>
      </c>
      <c r="G13" s="3">
        <v>33062061.249899998</v>
      </c>
      <c r="I13" s="3">
        <v>0</v>
      </c>
      <c r="K13" s="3">
        <v>0</v>
      </c>
      <c r="M13" s="3">
        <v>-1214</v>
      </c>
      <c r="O13" s="3">
        <v>46664852</v>
      </c>
      <c r="Q13" s="3">
        <v>0</v>
      </c>
      <c r="S13" s="3">
        <v>0</v>
      </c>
      <c r="U13" s="3">
        <v>0</v>
      </c>
      <c r="W13" s="3">
        <v>0</v>
      </c>
      <c r="Y13" s="7">
        <v>0</v>
      </c>
      <c r="AA13" s="3"/>
    </row>
    <row r="14" spans="1:27" x14ac:dyDescent="0.5">
      <c r="A14" s="1" t="s">
        <v>20</v>
      </c>
      <c r="C14" s="3">
        <v>7123</v>
      </c>
      <c r="E14" s="3">
        <v>110535440</v>
      </c>
      <c r="G14" s="3">
        <v>224243176.8105</v>
      </c>
      <c r="I14" s="3">
        <v>0</v>
      </c>
      <c r="K14" s="3">
        <v>0</v>
      </c>
      <c r="M14" s="3">
        <v>-7123</v>
      </c>
      <c r="O14" s="3">
        <v>203992613</v>
      </c>
      <c r="Q14" s="3">
        <v>0</v>
      </c>
      <c r="S14" s="3">
        <v>0</v>
      </c>
      <c r="U14" s="3">
        <v>0</v>
      </c>
      <c r="W14" s="3">
        <v>0</v>
      </c>
      <c r="Y14" s="7">
        <v>0</v>
      </c>
      <c r="AA14" s="3"/>
    </row>
    <row r="15" spans="1:27" x14ac:dyDescent="0.5">
      <c r="A15" s="1" t="s">
        <v>21</v>
      </c>
      <c r="C15" s="3">
        <v>2287</v>
      </c>
      <c r="E15" s="3">
        <v>57248469</v>
      </c>
      <c r="G15" s="3">
        <v>60451775.97885</v>
      </c>
      <c r="I15" s="3">
        <v>0</v>
      </c>
      <c r="K15" s="3">
        <v>0</v>
      </c>
      <c r="M15" s="3">
        <v>-2287</v>
      </c>
      <c r="O15" s="3">
        <v>66726341</v>
      </c>
      <c r="Q15" s="3">
        <v>0</v>
      </c>
      <c r="S15" s="3">
        <v>0</v>
      </c>
      <c r="U15" s="3">
        <v>0</v>
      </c>
      <c r="W15" s="3">
        <v>0</v>
      </c>
      <c r="Y15" s="7">
        <v>0</v>
      </c>
      <c r="AA15" s="3"/>
    </row>
    <row r="16" spans="1:27" x14ac:dyDescent="0.5">
      <c r="A16" s="1" t="s">
        <v>22</v>
      </c>
      <c r="C16" s="3">
        <v>47016</v>
      </c>
      <c r="E16" s="3">
        <v>741527593</v>
      </c>
      <c r="G16" s="3">
        <v>1521265093.74</v>
      </c>
      <c r="I16" s="3">
        <v>0</v>
      </c>
      <c r="K16" s="3">
        <v>0</v>
      </c>
      <c r="M16" s="3">
        <v>-47016</v>
      </c>
      <c r="O16" s="3">
        <v>1074933893</v>
      </c>
      <c r="Q16" s="3">
        <v>0</v>
      </c>
      <c r="S16" s="3">
        <v>0</v>
      </c>
      <c r="U16" s="3">
        <v>0</v>
      </c>
      <c r="W16" s="3">
        <v>0</v>
      </c>
      <c r="Y16" s="7">
        <v>0</v>
      </c>
      <c r="AA16" s="3"/>
    </row>
    <row r="17" spans="1:28" x14ac:dyDescent="0.5">
      <c r="A17" s="1" t="s">
        <v>23</v>
      </c>
      <c r="C17" s="3">
        <v>58470</v>
      </c>
      <c r="E17" s="3">
        <v>704825444</v>
      </c>
      <c r="G17" s="3">
        <v>1975221565.3440001</v>
      </c>
      <c r="I17" s="3">
        <v>0</v>
      </c>
      <c r="K17" s="3">
        <v>0</v>
      </c>
      <c r="M17" s="3">
        <v>0</v>
      </c>
      <c r="O17" s="3">
        <v>0</v>
      </c>
      <c r="Q17" s="3">
        <v>58470</v>
      </c>
      <c r="S17" s="3">
        <v>11239</v>
      </c>
      <c r="U17" s="3">
        <v>274018484</v>
      </c>
      <c r="W17" s="3">
        <v>653234321.23650002</v>
      </c>
      <c r="Y17" s="7">
        <v>4.2857057282331691E-4</v>
      </c>
      <c r="AA17" s="3"/>
    </row>
    <row r="18" spans="1:28" x14ac:dyDescent="0.5">
      <c r="A18" s="1" t="s">
        <v>24</v>
      </c>
      <c r="C18" s="3">
        <v>4574</v>
      </c>
      <c r="E18" s="3">
        <v>18777495</v>
      </c>
      <c r="G18" s="3">
        <v>73862517.451499999</v>
      </c>
      <c r="I18" s="3">
        <v>0</v>
      </c>
      <c r="K18" s="3">
        <v>0</v>
      </c>
      <c r="M18" s="3">
        <v>-4574</v>
      </c>
      <c r="O18" s="3">
        <v>58448939</v>
      </c>
      <c r="Q18" s="3">
        <v>0</v>
      </c>
      <c r="S18" s="3">
        <v>0</v>
      </c>
      <c r="U18" s="3">
        <v>0</v>
      </c>
      <c r="W18" s="3">
        <v>0</v>
      </c>
      <c r="Y18" s="7">
        <v>0</v>
      </c>
      <c r="AA18" s="3"/>
    </row>
    <row r="19" spans="1:28" x14ac:dyDescent="0.5">
      <c r="A19" s="1" t="s">
        <v>25</v>
      </c>
      <c r="C19" s="3">
        <v>44773</v>
      </c>
      <c r="E19" s="3">
        <v>621944916</v>
      </c>
      <c r="G19" s="3">
        <v>2367306088.5735002</v>
      </c>
      <c r="I19" s="3">
        <v>0</v>
      </c>
      <c r="K19" s="3">
        <v>0</v>
      </c>
      <c r="M19" s="3">
        <v>-44773</v>
      </c>
      <c r="O19" s="3">
        <v>2273842328</v>
      </c>
      <c r="Q19" s="3">
        <v>0</v>
      </c>
      <c r="S19" s="3">
        <v>0</v>
      </c>
      <c r="U19" s="3">
        <v>0</v>
      </c>
      <c r="W19" s="3">
        <v>0</v>
      </c>
      <c r="Y19" s="7">
        <v>0</v>
      </c>
      <c r="AA19" s="3"/>
    </row>
    <row r="20" spans="1:28" x14ac:dyDescent="0.5">
      <c r="A20" s="1" t="s">
        <v>26</v>
      </c>
      <c r="C20" s="3">
        <v>6000</v>
      </c>
      <c r="E20" s="3">
        <v>3773435901</v>
      </c>
      <c r="G20" s="3">
        <v>6467150133</v>
      </c>
      <c r="I20" s="3">
        <v>0</v>
      </c>
      <c r="K20" s="3">
        <v>0</v>
      </c>
      <c r="M20" s="3">
        <v>0</v>
      </c>
      <c r="O20" s="3">
        <v>0</v>
      </c>
      <c r="Q20" s="3">
        <v>6000</v>
      </c>
      <c r="S20" s="3">
        <v>1299435</v>
      </c>
      <c r="U20" s="3">
        <v>3773435901</v>
      </c>
      <c r="W20" s="3">
        <v>7750220170.5</v>
      </c>
      <c r="Y20" s="7">
        <v>5.0847241028161971E-3</v>
      </c>
      <c r="AA20" s="3"/>
    </row>
    <row r="21" spans="1:28" x14ac:dyDescent="0.5">
      <c r="A21" s="1" t="s">
        <v>27</v>
      </c>
      <c r="C21" s="3">
        <v>11500</v>
      </c>
      <c r="E21" s="3">
        <v>5555648288</v>
      </c>
      <c r="G21" s="3">
        <v>12334573486.25</v>
      </c>
      <c r="I21" s="3">
        <v>0</v>
      </c>
      <c r="K21" s="3">
        <v>0</v>
      </c>
      <c r="M21" s="3">
        <v>0</v>
      </c>
      <c r="O21" s="3">
        <v>0</v>
      </c>
      <c r="Q21" s="3">
        <v>11500</v>
      </c>
      <c r="S21" s="3">
        <v>1299013</v>
      </c>
      <c r="U21" s="3">
        <v>5555648288</v>
      </c>
      <c r="W21" s="3">
        <v>14919976188.125</v>
      </c>
      <c r="Y21" s="7">
        <v>9.7886203060355906E-3</v>
      </c>
      <c r="AA21" s="3"/>
    </row>
    <row r="22" spans="1:28" x14ac:dyDescent="0.5">
      <c r="A22" s="1" t="s">
        <v>28</v>
      </c>
      <c r="C22" s="3">
        <v>1214</v>
      </c>
      <c r="E22" s="3">
        <v>25517145</v>
      </c>
      <c r="G22" s="3">
        <v>25958973.593699999</v>
      </c>
      <c r="I22" s="3">
        <v>0</v>
      </c>
      <c r="K22" s="3">
        <v>0</v>
      </c>
      <c r="M22" s="3">
        <v>-1214</v>
      </c>
      <c r="O22" s="3">
        <v>40466849</v>
      </c>
      <c r="Q22" s="3">
        <v>0</v>
      </c>
      <c r="S22" s="3">
        <v>0</v>
      </c>
      <c r="U22" s="3">
        <v>0</v>
      </c>
      <c r="W22" s="3">
        <v>0</v>
      </c>
      <c r="Y22" s="7">
        <v>0</v>
      </c>
      <c r="AA22" s="3"/>
    </row>
    <row r="23" spans="1:28" x14ac:dyDescent="0.5">
      <c r="A23" s="1" t="s">
        <v>29</v>
      </c>
      <c r="C23" s="3">
        <v>9260</v>
      </c>
      <c r="E23" s="3">
        <v>29673037</v>
      </c>
      <c r="G23" s="3">
        <v>32401258.559999999</v>
      </c>
      <c r="I23" s="3">
        <v>0</v>
      </c>
      <c r="K23" s="3">
        <v>0</v>
      </c>
      <c r="M23" s="3">
        <v>-9260</v>
      </c>
      <c r="O23" s="3">
        <v>36267322</v>
      </c>
      <c r="Q23" s="3">
        <v>0</v>
      </c>
      <c r="S23" s="3">
        <v>0</v>
      </c>
      <c r="U23" s="3">
        <v>0</v>
      </c>
      <c r="W23" s="3">
        <v>0</v>
      </c>
      <c r="Y23" s="7">
        <v>0</v>
      </c>
      <c r="AA23" s="3"/>
      <c r="AB23" s="3"/>
    </row>
    <row r="24" spans="1:28" x14ac:dyDescent="0.5">
      <c r="A24" s="1" t="s">
        <v>30</v>
      </c>
      <c r="C24" s="3">
        <v>0</v>
      </c>
      <c r="E24" s="3">
        <v>0</v>
      </c>
      <c r="G24" s="3">
        <v>0</v>
      </c>
      <c r="I24" s="3">
        <v>86963</v>
      </c>
      <c r="K24" s="3">
        <v>875816222</v>
      </c>
      <c r="M24" s="3">
        <v>0</v>
      </c>
      <c r="O24" s="3">
        <v>0</v>
      </c>
      <c r="Q24" s="3">
        <v>86963</v>
      </c>
      <c r="S24" s="3">
        <v>10100</v>
      </c>
      <c r="U24" s="3">
        <v>875816222</v>
      </c>
      <c r="W24" s="3">
        <v>873100258.51499999</v>
      </c>
      <c r="Y24" s="7">
        <v>5.7281907235931637E-4</v>
      </c>
      <c r="AA24" s="3"/>
    </row>
    <row r="25" spans="1:28" x14ac:dyDescent="0.5">
      <c r="A25" s="1" t="s">
        <v>31</v>
      </c>
      <c r="C25" s="3">
        <v>0</v>
      </c>
      <c r="E25" s="3">
        <v>0</v>
      </c>
      <c r="G25" s="3">
        <v>0</v>
      </c>
      <c r="I25" s="3">
        <v>209746</v>
      </c>
      <c r="K25" s="3">
        <v>367396123</v>
      </c>
      <c r="M25" s="3">
        <v>0</v>
      </c>
      <c r="O25" s="3">
        <v>0</v>
      </c>
      <c r="Q25" s="3">
        <v>209746</v>
      </c>
      <c r="S25" s="3">
        <v>2550</v>
      </c>
      <c r="U25" s="3">
        <v>367396123</v>
      </c>
      <c r="W25" s="3">
        <v>531669928.815</v>
      </c>
      <c r="Y25" s="7">
        <v>3.4881523909194886E-4</v>
      </c>
      <c r="AA25" s="3"/>
    </row>
    <row r="26" spans="1:28" x14ac:dyDescent="0.5">
      <c r="A26" s="1" t="s">
        <v>32</v>
      </c>
      <c r="C26" s="3">
        <v>0</v>
      </c>
      <c r="E26" s="3">
        <v>0</v>
      </c>
      <c r="G26" s="3">
        <v>0</v>
      </c>
      <c r="I26" s="3">
        <v>116940</v>
      </c>
      <c r="K26" s="3">
        <v>0</v>
      </c>
      <c r="M26" s="3">
        <v>0</v>
      </c>
      <c r="O26" s="3">
        <v>0</v>
      </c>
      <c r="Q26" s="3">
        <v>116940</v>
      </c>
      <c r="S26" s="3">
        <v>10239</v>
      </c>
      <c r="U26" s="3">
        <v>430806960</v>
      </c>
      <c r="W26" s="3">
        <v>1190224435.473</v>
      </c>
      <c r="Y26" s="7">
        <v>7.8087625147040516E-4</v>
      </c>
      <c r="AA26" s="3"/>
    </row>
    <row r="27" spans="1:28" x14ac:dyDescent="0.5">
      <c r="A27" s="1" t="s">
        <v>33</v>
      </c>
      <c r="C27" s="3">
        <v>0</v>
      </c>
      <c r="E27" s="3">
        <v>0</v>
      </c>
      <c r="G27" s="3">
        <v>0</v>
      </c>
      <c r="I27" s="3">
        <v>1984</v>
      </c>
      <c r="K27" s="3">
        <v>24836417</v>
      </c>
      <c r="M27" s="3">
        <v>-1984</v>
      </c>
      <c r="O27" s="3">
        <v>31387490</v>
      </c>
      <c r="Q27" s="3">
        <v>0</v>
      </c>
      <c r="S27" s="3">
        <v>0</v>
      </c>
      <c r="U27" s="3">
        <v>0</v>
      </c>
      <c r="W27" s="3">
        <v>0</v>
      </c>
      <c r="Y27" s="7">
        <v>0</v>
      </c>
      <c r="AA27" s="3"/>
    </row>
    <row r="28" spans="1:28" x14ac:dyDescent="0.5">
      <c r="A28" s="1" t="s">
        <v>34</v>
      </c>
      <c r="C28" s="3">
        <v>0</v>
      </c>
      <c r="E28" s="3">
        <v>0</v>
      </c>
      <c r="G28" s="3">
        <v>0</v>
      </c>
      <c r="I28" s="3">
        <v>4856</v>
      </c>
      <c r="K28" s="3">
        <v>89917567</v>
      </c>
      <c r="M28" s="3">
        <v>-4856</v>
      </c>
      <c r="O28" s="3">
        <v>115169945</v>
      </c>
      <c r="Q28" s="3">
        <v>0</v>
      </c>
      <c r="S28" s="3">
        <v>0</v>
      </c>
      <c r="U28" s="3">
        <v>0</v>
      </c>
      <c r="W28" s="3">
        <v>0</v>
      </c>
      <c r="Y28" s="7">
        <v>0</v>
      </c>
      <c r="AA28" s="3"/>
    </row>
    <row r="29" spans="1:28" x14ac:dyDescent="0.5">
      <c r="A29" s="1" t="s">
        <v>35</v>
      </c>
      <c r="C29" s="3">
        <v>0</v>
      </c>
      <c r="E29" s="3">
        <v>0</v>
      </c>
      <c r="G29" s="3">
        <v>0</v>
      </c>
      <c r="I29" s="3">
        <v>728</v>
      </c>
      <c r="K29" s="3">
        <v>4371963</v>
      </c>
      <c r="M29" s="3">
        <v>-728</v>
      </c>
      <c r="O29" s="3">
        <v>4687205</v>
      </c>
      <c r="Q29" s="3">
        <v>0</v>
      </c>
      <c r="S29" s="3">
        <v>0</v>
      </c>
      <c r="U29" s="3">
        <v>0</v>
      </c>
      <c r="W29" s="3">
        <v>0</v>
      </c>
      <c r="Y29" s="7">
        <v>0</v>
      </c>
      <c r="AA29" s="3"/>
    </row>
    <row r="30" spans="1:28" ht="22.5" thickBot="1" x14ac:dyDescent="0.55000000000000004">
      <c r="E30" s="6">
        <f>SUM(E9:E29)</f>
        <v>12262614179</v>
      </c>
      <c r="G30" s="6">
        <f>SUM(G9:G29)</f>
        <v>26201766403.55735</v>
      </c>
      <c r="K30" s="6">
        <f>SUM(K9:K29)</f>
        <v>1362338292</v>
      </c>
      <c r="O30" s="6">
        <f>SUM(O9:O29)</f>
        <v>5061044579</v>
      </c>
      <c r="U30" s="6">
        <f>SUM(U9:U29)</f>
        <v>11277121978</v>
      </c>
      <c r="W30" s="6">
        <f>SUM(W9:W29)</f>
        <v>25918425302.664497</v>
      </c>
      <c r="Y30" s="9">
        <f>SUM(Y9:Y29)</f>
        <v>1.7004425544596777E-2</v>
      </c>
    </row>
    <row r="31" spans="1:28" ht="22.5" thickTop="1" x14ac:dyDescent="0.5"/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O36"/>
  <sheetViews>
    <sheetView rightToLeft="1" topLeftCell="N1" workbookViewId="0">
      <selection activeCell="AN12" sqref="AN12"/>
    </sheetView>
  </sheetViews>
  <sheetFormatPr defaultRowHeight="21.75" x14ac:dyDescent="0.5"/>
  <cols>
    <col min="1" max="1" width="30.285156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9.5703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2.28515625" style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2.5703125" style="1" customWidth="1"/>
    <col min="38" max="38" width="1" style="1" customWidth="1"/>
    <col min="39" max="39" width="9.140625" style="1" customWidth="1"/>
    <col min="40" max="16384" width="9.140625" style="1"/>
  </cols>
  <sheetData>
    <row r="2" spans="1:40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40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40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40" ht="22.5" x14ac:dyDescent="0.5">
      <c r="A6" s="14" t="s">
        <v>37</v>
      </c>
      <c r="B6" s="14" t="s">
        <v>37</v>
      </c>
      <c r="C6" s="14" t="s">
        <v>37</v>
      </c>
      <c r="D6" s="14" t="s">
        <v>37</v>
      </c>
      <c r="E6" s="14" t="s">
        <v>37</v>
      </c>
      <c r="F6" s="14" t="s">
        <v>37</v>
      </c>
      <c r="G6" s="14" t="s">
        <v>37</v>
      </c>
      <c r="H6" s="14" t="s">
        <v>37</v>
      </c>
      <c r="I6" s="14" t="s">
        <v>37</v>
      </c>
      <c r="J6" s="14" t="s">
        <v>37</v>
      </c>
      <c r="K6" s="14" t="s">
        <v>37</v>
      </c>
      <c r="L6" s="14" t="s">
        <v>37</v>
      </c>
      <c r="M6" s="14" t="s">
        <v>37</v>
      </c>
      <c r="O6" s="14" t="s">
        <v>224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40" ht="22.5" x14ac:dyDescent="0.5">
      <c r="A7" s="13" t="s">
        <v>38</v>
      </c>
      <c r="C7" s="13" t="s">
        <v>39</v>
      </c>
      <c r="E7" s="13" t="s">
        <v>40</v>
      </c>
      <c r="G7" s="13" t="s">
        <v>41</v>
      </c>
      <c r="I7" s="13" t="s">
        <v>42</v>
      </c>
      <c r="K7" s="13" t="s">
        <v>43</v>
      </c>
      <c r="M7" s="13" t="s">
        <v>36</v>
      </c>
      <c r="O7" s="13" t="s">
        <v>7</v>
      </c>
      <c r="Q7" s="13" t="s">
        <v>8</v>
      </c>
      <c r="S7" s="13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3" t="s">
        <v>7</v>
      </c>
      <c r="AE7" s="13" t="s">
        <v>44</v>
      </c>
      <c r="AG7" s="13" t="s">
        <v>8</v>
      </c>
      <c r="AI7" s="13" t="s">
        <v>9</v>
      </c>
      <c r="AK7" s="13" t="s">
        <v>13</v>
      </c>
    </row>
    <row r="8" spans="1:40" ht="22.5" x14ac:dyDescent="0.5">
      <c r="A8" s="14" t="s">
        <v>38</v>
      </c>
      <c r="C8" s="14" t="s">
        <v>39</v>
      </c>
      <c r="E8" s="14" t="s">
        <v>40</v>
      </c>
      <c r="G8" s="14" t="s">
        <v>41</v>
      </c>
      <c r="I8" s="14" t="s">
        <v>42</v>
      </c>
      <c r="K8" s="14" t="s">
        <v>43</v>
      </c>
      <c r="M8" s="14" t="s">
        <v>36</v>
      </c>
      <c r="O8" s="14" t="s">
        <v>7</v>
      </c>
      <c r="Q8" s="14" t="s">
        <v>8</v>
      </c>
      <c r="S8" s="14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4" t="s">
        <v>7</v>
      </c>
      <c r="AE8" s="14" t="s">
        <v>44</v>
      </c>
      <c r="AG8" s="14" t="s">
        <v>8</v>
      </c>
      <c r="AI8" s="14" t="s">
        <v>9</v>
      </c>
      <c r="AK8" s="14" t="s">
        <v>13</v>
      </c>
    </row>
    <row r="9" spans="1:40" x14ac:dyDescent="0.5">
      <c r="A9" s="1" t="s">
        <v>45</v>
      </c>
      <c r="C9" s="1" t="s">
        <v>46</v>
      </c>
      <c r="E9" s="1" t="s">
        <v>46</v>
      </c>
      <c r="G9" s="1" t="s">
        <v>47</v>
      </c>
      <c r="I9" s="1" t="s">
        <v>48</v>
      </c>
      <c r="K9" s="3">
        <v>20</v>
      </c>
      <c r="M9" s="3">
        <v>20</v>
      </c>
      <c r="O9" s="3">
        <v>250</v>
      </c>
      <c r="Q9" s="3">
        <v>255046218</v>
      </c>
      <c r="S9" s="3">
        <v>260452784</v>
      </c>
      <c r="U9" s="3">
        <v>0</v>
      </c>
      <c r="W9" s="3">
        <v>0</v>
      </c>
      <c r="Y9" s="3">
        <v>0</v>
      </c>
      <c r="AA9" s="3">
        <v>0</v>
      </c>
      <c r="AC9" s="3">
        <v>250</v>
      </c>
      <c r="AE9" s="3">
        <v>1042000</v>
      </c>
      <c r="AG9" s="3">
        <v>255046218</v>
      </c>
      <c r="AI9" s="3">
        <v>260452784</v>
      </c>
      <c r="AK9" s="7">
        <v>1.7087650664315805E-4</v>
      </c>
      <c r="AM9" s="3"/>
      <c r="AN9" s="3"/>
    </row>
    <row r="10" spans="1:40" x14ac:dyDescent="0.5">
      <c r="A10" s="1" t="s">
        <v>49</v>
      </c>
      <c r="C10" s="1" t="s">
        <v>46</v>
      </c>
      <c r="E10" s="1" t="s">
        <v>46</v>
      </c>
      <c r="G10" s="1" t="s">
        <v>47</v>
      </c>
      <c r="I10" s="1" t="s">
        <v>48</v>
      </c>
      <c r="K10" s="3">
        <v>20</v>
      </c>
      <c r="M10" s="3">
        <v>20</v>
      </c>
      <c r="O10" s="3">
        <v>5979</v>
      </c>
      <c r="Q10" s="3">
        <v>6179823541</v>
      </c>
      <c r="S10" s="3">
        <v>5977976085</v>
      </c>
      <c r="U10" s="3">
        <v>0</v>
      </c>
      <c r="W10" s="3">
        <v>0</v>
      </c>
      <c r="Y10" s="3">
        <v>0</v>
      </c>
      <c r="AA10" s="3">
        <v>0</v>
      </c>
      <c r="AC10" s="3">
        <v>5979</v>
      </c>
      <c r="AE10" s="3">
        <v>1000004</v>
      </c>
      <c r="AG10" s="3">
        <v>6179823541</v>
      </c>
      <c r="AI10" s="3">
        <v>5977940217</v>
      </c>
      <c r="AK10" s="7">
        <v>3.9219758971845049E-3</v>
      </c>
      <c r="AM10" s="3"/>
      <c r="AN10" s="3"/>
    </row>
    <row r="11" spans="1:40" x14ac:dyDescent="0.5">
      <c r="A11" s="1" t="s">
        <v>50</v>
      </c>
      <c r="C11" s="1" t="s">
        <v>46</v>
      </c>
      <c r="E11" s="1" t="s">
        <v>46</v>
      </c>
      <c r="G11" s="1" t="s">
        <v>47</v>
      </c>
      <c r="I11" s="1" t="s">
        <v>48</v>
      </c>
      <c r="K11" s="3">
        <v>20</v>
      </c>
      <c r="M11" s="3">
        <v>20</v>
      </c>
      <c r="O11" s="3">
        <v>50000</v>
      </c>
      <c r="Q11" s="3">
        <v>49535887498</v>
      </c>
      <c r="S11" s="3">
        <v>44991893740</v>
      </c>
      <c r="U11" s="3">
        <v>0</v>
      </c>
      <c r="W11" s="3">
        <v>0</v>
      </c>
      <c r="Y11" s="3">
        <v>0</v>
      </c>
      <c r="AA11" s="3">
        <v>0</v>
      </c>
      <c r="AC11" s="3">
        <v>50000</v>
      </c>
      <c r="AE11" s="3">
        <v>900100</v>
      </c>
      <c r="AG11" s="3">
        <v>49535887498</v>
      </c>
      <c r="AI11" s="3">
        <v>44996842843</v>
      </c>
      <c r="AK11" s="7">
        <v>2.9521294404681916E-2</v>
      </c>
      <c r="AM11" s="3"/>
      <c r="AN11" s="3"/>
    </row>
    <row r="12" spans="1:40" x14ac:dyDescent="0.5">
      <c r="A12" s="1" t="s">
        <v>51</v>
      </c>
      <c r="C12" s="1" t="s">
        <v>46</v>
      </c>
      <c r="E12" s="1" t="s">
        <v>46</v>
      </c>
      <c r="G12" s="1" t="s">
        <v>52</v>
      </c>
      <c r="I12" s="1" t="s">
        <v>53</v>
      </c>
      <c r="K12" s="3">
        <v>0</v>
      </c>
      <c r="M12" s="3">
        <v>0</v>
      </c>
      <c r="O12" s="3">
        <v>27810</v>
      </c>
      <c r="Q12" s="3">
        <v>22043831936</v>
      </c>
      <c r="S12" s="3">
        <v>21619607185</v>
      </c>
      <c r="U12" s="3">
        <v>10120</v>
      </c>
      <c r="W12" s="3">
        <v>7995211103</v>
      </c>
      <c r="Y12" s="3">
        <v>0</v>
      </c>
      <c r="AA12" s="3">
        <v>0</v>
      </c>
      <c r="AC12" s="3">
        <v>37930</v>
      </c>
      <c r="AE12" s="3">
        <v>792718</v>
      </c>
      <c r="AG12" s="3">
        <v>30039043039</v>
      </c>
      <c r="AI12" s="3">
        <v>30062343952</v>
      </c>
      <c r="AK12" s="7">
        <v>1.9723146119347414E-2</v>
      </c>
      <c r="AM12" s="3"/>
      <c r="AN12" s="3"/>
    </row>
    <row r="13" spans="1:40" x14ac:dyDescent="0.5">
      <c r="A13" s="1" t="s">
        <v>54</v>
      </c>
      <c r="C13" s="1" t="s">
        <v>46</v>
      </c>
      <c r="E13" s="1" t="s">
        <v>46</v>
      </c>
      <c r="G13" s="1" t="s">
        <v>55</v>
      </c>
      <c r="I13" s="1" t="s">
        <v>56</v>
      </c>
      <c r="K13" s="3">
        <v>0</v>
      </c>
      <c r="M13" s="3">
        <v>0</v>
      </c>
      <c r="O13" s="3">
        <v>25000</v>
      </c>
      <c r="Q13" s="3">
        <v>19641779973</v>
      </c>
      <c r="S13" s="3">
        <v>20557648250</v>
      </c>
      <c r="U13" s="3">
        <v>30839</v>
      </c>
      <c r="W13" s="3">
        <v>26677485515</v>
      </c>
      <c r="Y13" s="3">
        <v>0</v>
      </c>
      <c r="AA13" s="3">
        <v>0</v>
      </c>
      <c r="AC13" s="3">
        <v>55839</v>
      </c>
      <c r="AE13" s="3">
        <v>822455</v>
      </c>
      <c r="AG13" s="3">
        <v>46319265488</v>
      </c>
      <c r="AI13" s="3">
        <v>45916740827</v>
      </c>
      <c r="AK13" s="7">
        <v>3.0124816285154517E-2</v>
      </c>
      <c r="AM13" s="3"/>
      <c r="AN13" s="3"/>
    </row>
    <row r="14" spans="1:40" x14ac:dyDescent="0.5">
      <c r="A14" s="1" t="s">
        <v>57</v>
      </c>
      <c r="C14" s="1" t="s">
        <v>46</v>
      </c>
      <c r="E14" s="1" t="s">
        <v>46</v>
      </c>
      <c r="G14" s="1" t="s">
        <v>58</v>
      </c>
      <c r="I14" s="1" t="s">
        <v>59</v>
      </c>
      <c r="K14" s="3">
        <v>0</v>
      </c>
      <c r="M14" s="3">
        <v>0</v>
      </c>
      <c r="O14" s="3">
        <v>15064</v>
      </c>
      <c r="Q14" s="3">
        <v>12787400077</v>
      </c>
      <c r="S14" s="3">
        <v>12684902524</v>
      </c>
      <c r="U14" s="3">
        <v>5000</v>
      </c>
      <c r="W14" s="3">
        <v>4265773030</v>
      </c>
      <c r="Y14" s="3">
        <v>0</v>
      </c>
      <c r="AA14" s="3">
        <v>0</v>
      </c>
      <c r="AC14" s="3">
        <v>20064</v>
      </c>
      <c r="AE14" s="3">
        <v>862506</v>
      </c>
      <c r="AG14" s="3">
        <v>17053173107</v>
      </c>
      <c r="AI14" s="3">
        <v>17302183794</v>
      </c>
      <c r="AK14" s="7">
        <v>1.1351526670632871E-2</v>
      </c>
      <c r="AM14" s="3"/>
      <c r="AN14" s="3"/>
    </row>
    <row r="15" spans="1:40" x14ac:dyDescent="0.5">
      <c r="A15" s="1" t="s">
        <v>60</v>
      </c>
      <c r="C15" s="1" t="s">
        <v>46</v>
      </c>
      <c r="E15" s="1" t="s">
        <v>46</v>
      </c>
      <c r="G15" s="1" t="s">
        <v>61</v>
      </c>
      <c r="I15" s="1" t="s">
        <v>62</v>
      </c>
      <c r="K15" s="3">
        <v>0</v>
      </c>
      <c r="M15" s="3">
        <v>0</v>
      </c>
      <c r="O15" s="3">
        <v>25000</v>
      </c>
      <c r="Q15" s="3">
        <v>19764368785</v>
      </c>
      <c r="S15" s="3">
        <v>21185059511</v>
      </c>
      <c r="U15" s="3">
        <v>0</v>
      </c>
      <c r="W15" s="3">
        <v>0</v>
      </c>
      <c r="Y15" s="3">
        <v>0</v>
      </c>
      <c r="AA15" s="3">
        <v>0</v>
      </c>
      <c r="AC15" s="3">
        <v>25000</v>
      </c>
      <c r="AE15" s="3">
        <v>847556</v>
      </c>
      <c r="AG15" s="3">
        <v>19764368785</v>
      </c>
      <c r="AI15" s="3">
        <v>21185059511</v>
      </c>
      <c r="AK15" s="7">
        <v>1.3898983557292634E-2</v>
      </c>
      <c r="AM15" s="3"/>
      <c r="AN15" s="3"/>
    </row>
    <row r="16" spans="1:40" x14ac:dyDescent="0.5">
      <c r="A16" s="1" t="s">
        <v>63</v>
      </c>
      <c r="C16" s="1" t="s">
        <v>46</v>
      </c>
      <c r="E16" s="1" t="s">
        <v>46</v>
      </c>
      <c r="G16" s="1" t="s">
        <v>64</v>
      </c>
      <c r="I16" s="1" t="s">
        <v>65</v>
      </c>
      <c r="K16" s="3">
        <v>0</v>
      </c>
      <c r="M16" s="3">
        <v>0</v>
      </c>
      <c r="O16" s="3">
        <v>2973</v>
      </c>
      <c r="Q16" s="3">
        <v>2473111167</v>
      </c>
      <c r="S16" s="3">
        <v>2427433640</v>
      </c>
      <c r="U16" s="3">
        <v>0</v>
      </c>
      <c r="W16" s="3">
        <v>0</v>
      </c>
      <c r="Y16" s="3">
        <v>0</v>
      </c>
      <c r="AA16" s="3">
        <v>0</v>
      </c>
      <c r="AC16" s="3">
        <v>2973</v>
      </c>
      <c r="AE16" s="3">
        <v>832320</v>
      </c>
      <c r="AG16" s="3">
        <v>2473111167</v>
      </c>
      <c r="AI16" s="3">
        <v>2474038859</v>
      </c>
      <c r="AK16" s="7">
        <v>1.6231545350858859E-3</v>
      </c>
      <c r="AM16" s="3"/>
      <c r="AN16" s="3"/>
    </row>
    <row r="17" spans="1:41" x14ac:dyDescent="0.5">
      <c r="A17" s="1" t="s">
        <v>66</v>
      </c>
      <c r="C17" s="1" t="s">
        <v>46</v>
      </c>
      <c r="E17" s="1" t="s">
        <v>46</v>
      </c>
      <c r="G17" s="1" t="s">
        <v>67</v>
      </c>
      <c r="I17" s="1" t="s">
        <v>68</v>
      </c>
      <c r="K17" s="3">
        <v>0</v>
      </c>
      <c r="M17" s="3">
        <v>0</v>
      </c>
      <c r="O17" s="3">
        <v>13500</v>
      </c>
      <c r="Q17" s="3">
        <v>11043613281</v>
      </c>
      <c r="S17" s="3">
        <v>10876382298</v>
      </c>
      <c r="U17" s="3">
        <v>725</v>
      </c>
      <c r="W17" s="3">
        <v>592794923</v>
      </c>
      <c r="Y17" s="3">
        <v>0</v>
      </c>
      <c r="AA17" s="3">
        <v>0</v>
      </c>
      <c r="AC17" s="3">
        <v>14225</v>
      </c>
      <c r="AE17" s="3">
        <v>840041</v>
      </c>
      <c r="AG17" s="3">
        <v>11636408204</v>
      </c>
      <c r="AI17" s="3">
        <v>11947417363</v>
      </c>
      <c r="AK17" s="7">
        <v>7.838399386804985E-3</v>
      </c>
      <c r="AM17" s="3"/>
      <c r="AN17" s="3"/>
    </row>
    <row r="18" spans="1:41" x14ac:dyDescent="0.5">
      <c r="A18" s="1" t="s">
        <v>69</v>
      </c>
      <c r="C18" s="1" t="s">
        <v>46</v>
      </c>
      <c r="E18" s="1" t="s">
        <v>46</v>
      </c>
      <c r="G18" s="1" t="s">
        <v>70</v>
      </c>
      <c r="I18" s="1" t="s">
        <v>71</v>
      </c>
      <c r="K18" s="3">
        <v>0</v>
      </c>
      <c r="M18" s="3">
        <v>0</v>
      </c>
      <c r="O18" s="3">
        <v>1610</v>
      </c>
      <c r="Q18" s="3">
        <v>1560436620</v>
      </c>
      <c r="S18" s="3">
        <v>1587730841</v>
      </c>
      <c r="U18" s="3">
        <v>0</v>
      </c>
      <c r="W18" s="3">
        <v>0</v>
      </c>
      <c r="Y18" s="3">
        <v>1610</v>
      </c>
      <c r="AA18" s="3">
        <v>1610000000</v>
      </c>
      <c r="AC18" s="3">
        <v>0</v>
      </c>
      <c r="AE18" s="3">
        <v>0</v>
      </c>
      <c r="AG18" s="3">
        <v>0</v>
      </c>
      <c r="AI18" s="3">
        <v>0</v>
      </c>
      <c r="AK18" s="7">
        <v>0</v>
      </c>
      <c r="AM18" s="3"/>
      <c r="AN18" s="3"/>
    </row>
    <row r="19" spans="1:41" x14ac:dyDescent="0.5">
      <c r="A19" s="1" t="s">
        <v>72</v>
      </c>
      <c r="C19" s="1" t="s">
        <v>46</v>
      </c>
      <c r="E19" s="1" t="s">
        <v>46</v>
      </c>
      <c r="G19" s="1" t="s">
        <v>73</v>
      </c>
      <c r="I19" s="1" t="s">
        <v>74</v>
      </c>
      <c r="K19" s="3">
        <v>0</v>
      </c>
      <c r="M19" s="3">
        <v>0</v>
      </c>
      <c r="O19" s="3">
        <v>122395</v>
      </c>
      <c r="Q19" s="3">
        <v>113421673015</v>
      </c>
      <c r="S19" s="3">
        <v>113604681273</v>
      </c>
      <c r="U19" s="3">
        <v>0</v>
      </c>
      <c r="W19" s="3">
        <v>0</v>
      </c>
      <c r="Y19" s="3">
        <v>10000</v>
      </c>
      <c r="AA19" s="3">
        <v>9888247431</v>
      </c>
      <c r="AC19" s="3">
        <v>112395</v>
      </c>
      <c r="AE19" s="3">
        <v>948550</v>
      </c>
      <c r="AG19" s="3">
        <v>104154817913</v>
      </c>
      <c r="AI19" s="3">
        <v>106592953774</v>
      </c>
      <c r="AK19" s="7">
        <v>6.9932950202892627E-2</v>
      </c>
      <c r="AM19" s="3"/>
      <c r="AN19" s="3"/>
    </row>
    <row r="20" spans="1:41" x14ac:dyDescent="0.5">
      <c r="A20" s="1" t="s">
        <v>75</v>
      </c>
      <c r="C20" s="1" t="s">
        <v>46</v>
      </c>
      <c r="E20" s="1" t="s">
        <v>46</v>
      </c>
      <c r="G20" s="1" t="s">
        <v>76</v>
      </c>
      <c r="I20" s="1" t="s">
        <v>77</v>
      </c>
      <c r="K20" s="3">
        <v>0</v>
      </c>
      <c r="M20" s="3">
        <v>0</v>
      </c>
      <c r="O20" s="3">
        <v>17743</v>
      </c>
      <c r="Q20" s="3">
        <v>16349287038</v>
      </c>
      <c r="S20" s="3">
        <v>16632182922</v>
      </c>
      <c r="U20" s="3">
        <v>0</v>
      </c>
      <c r="W20" s="3">
        <v>0</v>
      </c>
      <c r="Y20" s="3">
        <v>0</v>
      </c>
      <c r="AA20" s="3">
        <v>0</v>
      </c>
      <c r="AC20" s="3">
        <v>17743</v>
      </c>
      <c r="AE20" s="3">
        <v>950196</v>
      </c>
      <c r="AG20" s="3">
        <v>16349287038</v>
      </c>
      <c r="AI20" s="3">
        <v>16856271874</v>
      </c>
      <c r="AK20" s="7">
        <v>1.1058975099519149E-2</v>
      </c>
      <c r="AM20" s="3"/>
      <c r="AN20" s="3"/>
    </row>
    <row r="21" spans="1:41" x14ac:dyDescent="0.5">
      <c r="A21" s="1" t="s">
        <v>78</v>
      </c>
      <c r="C21" s="1" t="s">
        <v>46</v>
      </c>
      <c r="E21" s="1" t="s">
        <v>46</v>
      </c>
      <c r="G21" s="1" t="s">
        <v>79</v>
      </c>
      <c r="I21" s="1" t="s">
        <v>80</v>
      </c>
      <c r="K21" s="3">
        <v>0</v>
      </c>
      <c r="M21" s="3">
        <v>0</v>
      </c>
      <c r="O21" s="3">
        <v>13526</v>
      </c>
      <c r="Q21" s="3">
        <v>11718813363</v>
      </c>
      <c r="S21" s="3">
        <v>11695097049</v>
      </c>
      <c r="U21" s="3">
        <v>0</v>
      </c>
      <c r="W21" s="3">
        <v>0</v>
      </c>
      <c r="Y21" s="3">
        <v>0</v>
      </c>
      <c r="AA21" s="3">
        <v>0</v>
      </c>
      <c r="AC21" s="3">
        <v>13526</v>
      </c>
      <c r="AE21" s="3">
        <v>871551</v>
      </c>
      <c r="AG21" s="3">
        <v>11718813363</v>
      </c>
      <c r="AI21" s="3">
        <v>11786462142</v>
      </c>
      <c r="AK21" s="7">
        <v>7.7328007233234018E-3</v>
      </c>
      <c r="AM21" s="3"/>
      <c r="AN21" s="3"/>
    </row>
    <row r="22" spans="1:41" x14ac:dyDescent="0.5">
      <c r="A22" s="1" t="s">
        <v>81</v>
      </c>
      <c r="C22" s="1" t="s">
        <v>46</v>
      </c>
      <c r="E22" s="1" t="s">
        <v>46</v>
      </c>
      <c r="G22" s="1" t="s">
        <v>82</v>
      </c>
      <c r="I22" s="1" t="s">
        <v>83</v>
      </c>
      <c r="K22" s="3">
        <v>0</v>
      </c>
      <c r="M22" s="3">
        <v>0</v>
      </c>
      <c r="O22" s="3">
        <v>5784</v>
      </c>
      <c r="Q22" s="3">
        <v>4957206144</v>
      </c>
      <c r="S22" s="3">
        <v>5013096211</v>
      </c>
      <c r="U22" s="3">
        <v>0</v>
      </c>
      <c r="W22" s="3">
        <v>0</v>
      </c>
      <c r="Y22" s="3">
        <v>0</v>
      </c>
      <c r="AA22" s="3">
        <v>0</v>
      </c>
      <c r="AC22" s="3">
        <v>5784</v>
      </c>
      <c r="AE22" s="3">
        <v>871188</v>
      </c>
      <c r="AG22" s="3">
        <v>4957206144</v>
      </c>
      <c r="AI22" s="3">
        <v>5038038082</v>
      </c>
      <c r="AK22" s="7">
        <v>3.3053297974628532E-3</v>
      </c>
      <c r="AM22" s="3"/>
      <c r="AN22" s="3"/>
      <c r="AO22" s="3"/>
    </row>
    <row r="23" spans="1:41" x14ac:dyDescent="0.5">
      <c r="A23" s="1" t="s">
        <v>84</v>
      </c>
      <c r="C23" s="1" t="s">
        <v>46</v>
      </c>
      <c r="E23" s="1" t="s">
        <v>46</v>
      </c>
      <c r="G23" s="1" t="s">
        <v>85</v>
      </c>
      <c r="I23" s="1" t="s">
        <v>86</v>
      </c>
      <c r="K23" s="3">
        <v>0</v>
      </c>
      <c r="M23" s="3">
        <v>0</v>
      </c>
      <c r="O23" s="3">
        <v>26644</v>
      </c>
      <c r="Q23" s="3">
        <v>22665365458</v>
      </c>
      <c r="S23" s="3">
        <v>22631893593</v>
      </c>
      <c r="U23" s="3">
        <v>0</v>
      </c>
      <c r="W23" s="3">
        <v>0</v>
      </c>
      <c r="Y23" s="3">
        <v>0</v>
      </c>
      <c r="AA23" s="3">
        <v>0</v>
      </c>
      <c r="AC23" s="3">
        <v>26644</v>
      </c>
      <c r="AE23" s="3">
        <v>859885</v>
      </c>
      <c r="AG23" s="3">
        <v>22665365458</v>
      </c>
      <c r="AI23" s="3">
        <v>22906623361</v>
      </c>
      <c r="AK23" s="7">
        <v>1.5028458205761533E-2</v>
      </c>
      <c r="AM23" s="3"/>
      <c r="AN23" s="3"/>
    </row>
    <row r="24" spans="1:41" x14ac:dyDescent="0.5">
      <c r="A24" s="1" t="s">
        <v>87</v>
      </c>
      <c r="C24" s="1" t="s">
        <v>46</v>
      </c>
      <c r="E24" s="1" t="s">
        <v>46</v>
      </c>
      <c r="G24" s="1" t="s">
        <v>88</v>
      </c>
      <c r="I24" s="1" t="s">
        <v>89</v>
      </c>
      <c r="K24" s="3">
        <v>16</v>
      </c>
      <c r="M24" s="3">
        <v>16</v>
      </c>
      <c r="O24" s="3">
        <v>8000</v>
      </c>
      <c r="Q24" s="3">
        <v>7709585400</v>
      </c>
      <c r="S24" s="3">
        <v>7198702998</v>
      </c>
      <c r="U24" s="3">
        <v>0</v>
      </c>
      <c r="W24" s="3">
        <v>0</v>
      </c>
      <c r="Y24" s="3">
        <v>0</v>
      </c>
      <c r="AA24" s="3">
        <v>0</v>
      </c>
      <c r="AC24" s="3">
        <v>8000</v>
      </c>
      <c r="AE24" s="3">
        <v>900001</v>
      </c>
      <c r="AG24" s="3">
        <v>7709585400</v>
      </c>
      <c r="AI24" s="3">
        <v>7198702998</v>
      </c>
      <c r="AK24" s="7">
        <v>4.7228875874095813E-3</v>
      </c>
      <c r="AM24" s="3"/>
      <c r="AN24" s="3"/>
    </row>
    <row r="25" spans="1:41" x14ac:dyDescent="0.5">
      <c r="A25" s="1" t="s">
        <v>90</v>
      </c>
      <c r="C25" s="1" t="s">
        <v>46</v>
      </c>
      <c r="E25" s="1" t="s">
        <v>46</v>
      </c>
      <c r="G25" s="1" t="s">
        <v>47</v>
      </c>
      <c r="I25" s="1" t="s">
        <v>48</v>
      </c>
      <c r="K25" s="3">
        <v>20</v>
      </c>
      <c r="M25" s="3">
        <v>20</v>
      </c>
      <c r="O25" s="3">
        <v>1500</v>
      </c>
      <c r="Q25" s="3">
        <v>1548610633</v>
      </c>
      <c r="S25" s="3">
        <v>1532722143</v>
      </c>
      <c r="U25" s="3">
        <v>0</v>
      </c>
      <c r="W25" s="3">
        <v>0</v>
      </c>
      <c r="Y25" s="3">
        <v>0</v>
      </c>
      <c r="AA25" s="3">
        <v>0</v>
      </c>
      <c r="AC25" s="3">
        <v>1500</v>
      </c>
      <c r="AE25" s="3">
        <v>1005000</v>
      </c>
      <c r="AG25" s="3">
        <v>1548610633</v>
      </c>
      <c r="AI25" s="3">
        <v>1507226765</v>
      </c>
      <c r="AK25" s="7">
        <v>9.8885348955328554E-4</v>
      </c>
      <c r="AM25" s="3"/>
      <c r="AN25" s="3"/>
    </row>
    <row r="26" spans="1:41" x14ac:dyDescent="0.5">
      <c r="A26" s="1" t="s">
        <v>91</v>
      </c>
      <c r="C26" s="1" t="s">
        <v>46</v>
      </c>
      <c r="E26" s="1" t="s">
        <v>46</v>
      </c>
      <c r="G26" s="1" t="s">
        <v>92</v>
      </c>
      <c r="I26" s="1" t="s">
        <v>93</v>
      </c>
      <c r="K26" s="3">
        <v>18</v>
      </c>
      <c r="M26" s="3">
        <v>18</v>
      </c>
      <c r="O26" s="3">
        <v>500000</v>
      </c>
      <c r="Q26" s="3">
        <v>500000000000</v>
      </c>
      <c r="S26" s="3">
        <v>415863611056</v>
      </c>
      <c r="U26" s="3">
        <v>0</v>
      </c>
      <c r="W26" s="3">
        <v>0</v>
      </c>
      <c r="Y26" s="3">
        <v>0</v>
      </c>
      <c r="AA26" s="3">
        <v>0</v>
      </c>
      <c r="AC26" s="3">
        <v>500000</v>
      </c>
      <c r="AE26" s="3">
        <v>831878</v>
      </c>
      <c r="AG26" s="3">
        <v>500000000000</v>
      </c>
      <c r="AI26" s="3">
        <v>415863611056</v>
      </c>
      <c r="AK26" s="7">
        <v>0.27283763300936065</v>
      </c>
      <c r="AM26" s="3"/>
      <c r="AN26" s="3"/>
    </row>
    <row r="27" spans="1:41" x14ac:dyDescent="0.5">
      <c r="A27" s="1" t="s">
        <v>94</v>
      </c>
      <c r="C27" s="1" t="s">
        <v>46</v>
      </c>
      <c r="E27" s="1" t="s">
        <v>46</v>
      </c>
      <c r="G27" s="1" t="s">
        <v>95</v>
      </c>
      <c r="I27" s="1" t="s">
        <v>96</v>
      </c>
      <c r="K27" s="3">
        <v>0</v>
      </c>
      <c r="M27" s="3">
        <v>0</v>
      </c>
      <c r="O27" s="3">
        <v>118000</v>
      </c>
      <c r="Q27" s="3">
        <v>88637015280</v>
      </c>
      <c r="S27" s="3">
        <v>88146540543</v>
      </c>
      <c r="U27" s="3">
        <v>0</v>
      </c>
      <c r="W27" s="3">
        <v>0</v>
      </c>
      <c r="Y27" s="3">
        <v>0</v>
      </c>
      <c r="AA27" s="3">
        <v>0</v>
      </c>
      <c r="AC27" s="3">
        <v>118000</v>
      </c>
      <c r="AE27" s="3">
        <v>815490</v>
      </c>
      <c r="AG27" s="3">
        <v>88637015280</v>
      </c>
      <c r="AI27" s="3">
        <v>96210378707</v>
      </c>
      <c r="AK27" s="7">
        <v>6.3121204403280395E-2</v>
      </c>
      <c r="AM27" s="3"/>
      <c r="AN27" s="3"/>
    </row>
    <row r="28" spans="1:41" x14ac:dyDescent="0.5">
      <c r="A28" s="1" t="s">
        <v>97</v>
      </c>
      <c r="C28" s="1" t="s">
        <v>46</v>
      </c>
      <c r="E28" s="1" t="s">
        <v>46</v>
      </c>
      <c r="G28" s="1" t="s">
        <v>98</v>
      </c>
      <c r="I28" s="1" t="s">
        <v>99</v>
      </c>
      <c r="K28" s="3">
        <v>15</v>
      </c>
      <c r="M28" s="3">
        <v>15</v>
      </c>
      <c r="O28" s="3">
        <v>0</v>
      </c>
      <c r="Q28" s="3">
        <v>0</v>
      </c>
      <c r="S28" s="3">
        <v>0</v>
      </c>
      <c r="U28" s="3">
        <v>200000</v>
      </c>
      <c r="W28" s="3">
        <v>193891136400</v>
      </c>
      <c r="Y28" s="3">
        <v>25000</v>
      </c>
      <c r="AA28" s="3">
        <v>24220609220</v>
      </c>
      <c r="AC28" s="3">
        <v>175000</v>
      </c>
      <c r="AE28" s="3">
        <v>969000</v>
      </c>
      <c r="AG28" s="3">
        <v>169654744349</v>
      </c>
      <c r="AI28" s="3">
        <v>169544264531</v>
      </c>
      <c r="AK28" s="7">
        <v>0.11123371844795012</v>
      </c>
      <c r="AM28" s="3"/>
      <c r="AN28" s="3"/>
    </row>
    <row r="29" spans="1:41" x14ac:dyDescent="0.5">
      <c r="A29" s="1" t="s">
        <v>100</v>
      </c>
      <c r="C29" s="1" t="s">
        <v>46</v>
      </c>
      <c r="E29" s="1" t="s">
        <v>46</v>
      </c>
      <c r="G29" s="1" t="s">
        <v>101</v>
      </c>
      <c r="I29" s="1" t="s">
        <v>102</v>
      </c>
      <c r="K29" s="3">
        <v>15</v>
      </c>
      <c r="M29" s="3">
        <v>15</v>
      </c>
      <c r="O29" s="3">
        <v>0</v>
      </c>
      <c r="Q29" s="3">
        <v>0</v>
      </c>
      <c r="S29" s="3">
        <v>0</v>
      </c>
      <c r="U29" s="3">
        <v>200000</v>
      </c>
      <c r="W29" s="3">
        <v>193412000000</v>
      </c>
      <c r="Y29" s="3">
        <v>25000</v>
      </c>
      <c r="AA29" s="3">
        <v>24172118011</v>
      </c>
      <c r="AC29" s="3">
        <v>175000</v>
      </c>
      <c r="AE29" s="3">
        <v>967060</v>
      </c>
      <c r="AG29" s="3">
        <v>169235500000</v>
      </c>
      <c r="AI29" s="3">
        <v>169204826065</v>
      </c>
      <c r="AK29" s="7">
        <v>0.11101102142624966</v>
      </c>
      <c r="AM29" s="3"/>
      <c r="AN29" s="3"/>
    </row>
    <row r="30" spans="1:41" x14ac:dyDescent="0.5">
      <c r="A30" s="1" t="s">
        <v>103</v>
      </c>
      <c r="C30" s="1" t="s">
        <v>46</v>
      </c>
      <c r="E30" s="1" t="s">
        <v>46</v>
      </c>
      <c r="G30" s="1" t="s">
        <v>104</v>
      </c>
      <c r="I30" s="1" t="s">
        <v>105</v>
      </c>
      <c r="K30" s="3">
        <v>0</v>
      </c>
      <c r="M30" s="3">
        <v>0</v>
      </c>
      <c r="O30" s="3">
        <v>0</v>
      </c>
      <c r="Q30" s="3">
        <v>0</v>
      </c>
      <c r="S30" s="3">
        <v>0</v>
      </c>
      <c r="U30" s="3">
        <v>8257</v>
      </c>
      <c r="W30" s="3">
        <v>6620673048</v>
      </c>
      <c r="Y30" s="3">
        <v>0</v>
      </c>
      <c r="AA30" s="3">
        <v>0</v>
      </c>
      <c r="AC30" s="3">
        <v>8257</v>
      </c>
      <c r="AE30" s="3">
        <v>810761</v>
      </c>
      <c r="AG30" s="3">
        <v>6620673048</v>
      </c>
      <c r="AI30" s="3">
        <v>6693240207</v>
      </c>
      <c r="AK30" s="7">
        <v>4.3912661908643222E-3</v>
      </c>
      <c r="AM30" s="3"/>
      <c r="AN30" s="3"/>
    </row>
    <row r="31" spans="1:41" x14ac:dyDescent="0.5">
      <c r="A31" s="1" t="s">
        <v>106</v>
      </c>
      <c r="C31" s="1" t="s">
        <v>46</v>
      </c>
      <c r="E31" s="1" t="s">
        <v>46</v>
      </c>
      <c r="G31" s="1" t="s">
        <v>107</v>
      </c>
      <c r="I31" s="1" t="s">
        <v>108</v>
      </c>
      <c r="K31" s="3">
        <v>0</v>
      </c>
      <c r="M31" s="3">
        <v>0</v>
      </c>
      <c r="O31" s="3">
        <v>0</v>
      </c>
      <c r="Q31" s="3">
        <v>0</v>
      </c>
      <c r="S31" s="3">
        <v>0</v>
      </c>
      <c r="U31" s="3">
        <v>18569</v>
      </c>
      <c r="W31" s="3">
        <v>15134093381</v>
      </c>
      <c r="Y31" s="3">
        <v>0</v>
      </c>
      <c r="AA31" s="3">
        <v>0</v>
      </c>
      <c r="AC31" s="3">
        <v>18569</v>
      </c>
      <c r="AE31" s="3">
        <v>823265</v>
      </c>
      <c r="AG31" s="3">
        <v>15134093378</v>
      </c>
      <c r="AI31" s="3">
        <v>15284436978</v>
      </c>
      <c r="AK31" s="7">
        <v>1.002773384372097E-2</v>
      </c>
      <c r="AM31" s="3"/>
      <c r="AN31" s="3"/>
    </row>
    <row r="32" spans="1:41" x14ac:dyDescent="0.5">
      <c r="A32" s="1" t="s">
        <v>109</v>
      </c>
      <c r="C32" s="1" t="s">
        <v>46</v>
      </c>
      <c r="E32" s="1" t="s">
        <v>46</v>
      </c>
      <c r="G32" s="1" t="s">
        <v>110</v>
      </c>
      <c r="I32" s="1" t="s">
        <v>111</v>
      </c>
      <c r="K32" s="3">
        <v>0</v>
      </c>
      <c r="M32" s="3">
        <v>0</v>
      </c>
      <c r="O32" s="3">
        <v>0</v>
      </c>
      <c r="Q32" s="3">
        <v>0</v>
      </c>
      <c r="S32" s="3">
        <v>0</v>
      </c>
      <c r="U32" s="3">
        <v>8584</v>
      </c>
      <c r="W32" s="3">
        <v>6837673934</v>
      </c>
      <c r="Y32" s="3">
        <v>0</v>
      </c>
      <c r="AA32" s="3">
        <v>0</v>
      </c>
      <c r="AC32" s="3">
        <v>8584</v>
      </c>
      <c r="AE32" s="3">
        <v>807826</v>
      </c>
      <c r="AG32" s="3">
        <v>6837673934</v>
      </c>
      <c r="AI32" s="3">
        <v>6933121527</v>
      </c>
      <c r="AK32" s="7">
        <v>4.5486462784987457E-3</v>
      </c>
      <c r="AM32" s="3"/>
      <c r="AN32" s="3"/>
    </row>
    <row r="33" spans="1:40" x14ac:dyDescent="0.5">
      <c r="A33" s="1" t="s">
        <v>112</v>
      </c>
      <c r="C33" s="1" t="s">
        <v>46</v>
      </c>
      <c r="E33" s="1" t="s">
        <v>46</v>
      </c>
      <c r="G33" s="1" t="s">
        <v>113</v>
      </c>
      <c r="I33" s="1" t="s">
        <v>114</v>
      </c>
      <c r="K33" s="3">
        <v>16</v>
      </c>
      <c r="M33" s="3">
        <v>16</v>
      </c>
      <c r="O33" s="3">
        <v>0</v>
      </c>
      <c r="Q33" s="3">
        <v>0</v>
      </c>
      <c r="S33" s="3">
        <v>0</v>
      </c>
      <c r="U33" s="3">
        <v>100000</v>
      </c>
      <c r="W33" s="3">
        <v>94837186125</v>
      </c>
      <c r="Y33" s="3">
        <v>0</v>
      </c>
      <c r="AA33" s="3">
        <v>0</v>
      </c>
      <c r="AC33" s="3">
        <v>100000</v>
      </c>
      <c r="AE33" s="3">
        <v>949620</v>
      </c>
      <c r="AG33" s="3">
        <v>94837186124</v>
      </c>
      <c r="AI33" s="3">
        <v>94944788137</v>
      </c>
      <c r="AK33" s="7">
        <v>6.2290882330615881E-2</v>
      </c>
      <c r="AM33" s="3"/>
      <c r="AN33" s="3"/>
    </row>
    <row r="34" spans="1:40" ht="22.5" thickBot="1" x14ac:dyDescent="0.55000000000000004">
      <c r="Q34" s="6">
        <f>SUM(Q9:Q33)</f>
        <v>912292855427</v>
      </c>
      <c r="S34" s="6">
        <f>SUM(S9:S33)</f>
        <v>824487614646</v>
      </c>
      <c r="W34" s="6">
        <f>SUM(W9:W33)</f>
        <v>550264027459</v>
      </c>
      <c r="AA34" s="6">
        <f>SUM(AA9:AA33)</f>
        <v>59890974662</v>
      </c>
      <c r="AG34" s="6">
        <f>SUM(AG9:AG33)</f>
        <v>1403316699109</v>
      </c>
      <c r="AI34" s="6">
        <f>SUM(AI9:AI33)</f>
        <v>1326687966354</v>
      </c>
      <c r="AK34" s="9">
        <f>SUM(AK9:AK33)</f>
        <v>0.87040653439929105</v>
      </c>
    </row>
    <row r="35" spans="1:40" ht="22.5" thickTop="1" x14ac:dyDescent="0.5"/>
    <row r="36" spans="1:40" x14ac:dyDescent="0.5">
      <c r="AK36" s="7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6"/>
  <sheetViews>
    <sheetView rightToLeft="1" workbookViewId="0">
      <selection activeCell="K16" sqref="K16"/>
    </sheetView>
  </sheetViews>
  <sheetFormatPr defaultRowHeight="21.75" x14ac:dyDescent="0.5"/>
  <cols>
    <col min="1" max="1" width="30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3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6" spans="1:13" ht="22.5" x14ac:dyDescent="0.5">
      <c r="A6" s="16" t="s">
        <v>3</v>
      </c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4" t="s">
        <v>6</v>
      </c>
      <c r="M6" s="14" t="s">
        <v>6</v>
      </c>
    </row>
    <row r="7" spans="1:13" ht="22.5" x14ac:dyDescent="0.5">
      <c r="A7" s="14" t="s">
        <v>3</v>
      </c>
      <c r="C7" s="15" t="s">
        <v>7</v>
      </c>
      <c r="E7" s="15" t="s">
        <v>115</v>
      </c>
      <c r="G7" s="15" t="s">
        <v>116</v>
      </c>
      <c r="I7" s="15" t="s">
        <v>117</v>
      </c>
      <c r="K7" s="15" t="s">
        <v>118</v>
      </c>
      <c r="M7" s="15" t="s">
        <v>119</v>
      </c>
    </row>
    <row r="8" spans="1:13" x14ac:dyDescent="0.5">
      <c r="A8" s="1" t="s">
        <v>120</v>
      </c>
      <c r="C8" s="3">
        <v>50000</v>
      </c>
      <c r="E8" s="3">
        <v>1000004</v>
      </c>
      <c r="G8" s="3">
        <v>900100</v>
      </c>
      <c r="I8" s="1" t="s">
        <v>121</v>
      </c>
      <c r="K8" s="3">
        <v>45005000000</v>
      </c>
      <c r="M8" s="1" t="s">
        <v>225</v>
      </c>
    </row>
    <row r="9" spans="1:13" x14ac:dyDescent="0.5">
      <c r="A9" s="1" t="s">
        <v>72</v>
      </c>
      <c r="C9" s="3">
        <v>112395</v>
      </c>
      <c r="E9" s="3">
        <v>989433</v>
      </c>
      <c r="G9" s="3">
        <v>948550</v>
      </c>
      <c r="I9" s="1" t="s">
        <v>122</v>
      </c>
      <c r="K9" s="3">
        <v>106612277250</v>
      </c>
      <c r="M9" s="1" t="s">
        <v>225</v>
      </c>
    </row>
    <row r="10" spans="1:13" x14ac:dyDescent="0.5">
      <c r="A10" s="1" t="s">
        <v>123</v>
      </c>
      <c r="C10" s="3">
        <v>8000</v>
      </c>
      <c r="E10" s="3">
        <v>1000001</v>
      </c>
      <c r="G10" s="3">
        <v>900001</v>
      </c>
      <c r="I10" s="1" t="s">
        <v>124</v>
      </c>
      <c r="K10" s="3">
        <v>7200008000</v>
      </c>
      <c r="M10" s="1" t="s">
        <v>225</v>
      </c>
    </row>
    <row r="11" spans="1:13" x14ac:dyDescent="0.5">
      <c r="A11" s="1" t="s">
        <v>54</v>
      </c>
      <c r="C11" s="3">
        <v>55839</v>
      </c>
      <c r="E11" s="3">
        <v>879808</v>
      </c>
      <c r="G11" s="3">
        <v>822455</v>
      </c>
      <c r="I11" s="1" t="s">
        <v>125</v>
      </c>
      <c r="K11" s="3">
        <v>45925064745</v>
      </c>
      <c r="M11" s="1" t="s">
        <v>225</v>
      </c>
    </row>
    <row r="12" spans="1:13" x14ac:dyDescent="0.5">
      <c r="A12" s="1" t="s">
        <v>60</v>
      </c>
      <c r="C12" s="3">
        <v>25000</v>
      </c>
      <c r="E12" s="3">
        <v>885244</v>
      </c>
      <c r="G12" s="3">
        <v>847556</v>
      </c>
      <c r="I12" s="1" t="s">
        <v>126</v>
      </c>
      <c r="K12" s="3">
        <v>21188900000</v>
      </c>
      <c r="M12" s="1" t="s">
        <v>225</v>
      </c>
    </row>
    <row r="13" spans="1:13" x14ac:dyDescent="0.5">
      <c r="A13" s="1" t="s">
        <v>127</v>
      </c>
      <c r="C13" s="3">
        <v>118000</v>
      </c>
      <c r="E13" s="3">
        <v>869750</v>
      </c>
      <c r="G13" s="3">
        <v>815490</v>
      </c>
      <c r="I13" s="1" t="s">
        <v>128</v>
      </c>
      <c r="K13" s="3">
        <v>96227820000</v>
      </c>
      <c r="M13" s="1" t="s">
        <v>225</v>
      </c>
    </row>
    <row r="14" spans="1:13" x14ac:dyDescent="0.5">
      <c r="A14" s="1" t="s">
        <v>129</v>
      </c>
      <c r="C14" s="3">
        <v>500000</v>
      </c>
      <c r="E14" s="3">
        <v>920000</v>
      </c>
      <c r="G14" s="3">
        <v>831878</v>
      </c>
      <c r="I14" s="1" t="s">
        <v>130</v>
      </c>
      <c r="K14" s="3">
        <v>415939000000</v>
      </c>
      <c r="M14" s="1" t="s">
        <v>225</v>
      </c>
    </row>
    <row r="15" spans="1:13" ht="22.5" thickBot="1" x14ac:dyDescent="0.55000000000000004">
      <c r="K15" s="6">
        <f>SUM(K8:K14)</f>
        <v>738098069995</v>
      </c>
    </row>
    <row r="16" spans="1:13" ht="22.5" thickTop="1" x14ac:dyDescent="0.5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12"/>
  <sheetViews>
    <sheetView rightToLeft="1" workbookViewId="0">
      <selection activeCell="O16" sqref="O16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2.2851562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2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2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22" ht="22.5" x14ac:dyDescent="0.5">
      <c r="A6" s="16" t="s">
        <v>132</v>
      </c>
      <c r="C6" s="14" t="s">
        <v>133</v>
      </c>
      <c r="D6" s="14" t="s">
        <v>133</v>
      </c>
      <c r="E6" s="14" t="s">
        <v>133</v>
      </c>
      <c r="F6" s="14" t="s">
        <v>133</v>
      </c>
      <c r="G6" s="14" t="s">
        <v>133</v>
      </c>
      <c r="H6" s="14" t="s">
        <v>133</v>
      </c>
      <c r="I6" s="14" t="s">
        <v>133</v>
      </c>
      <c r="K6" s="14" t="s">
        <v>224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22" ht="22.5" x14ac:dyDescent="0.5">
      <c r="A7" s="14" t="s">
        <v>132</v>
      </c>
      <c r="C7" s="15" t="s">
        <v>134</v>
      </c>
      <c r="E7" s="15" t="s">
        <v>135</v>
      </c>
      <c r="G7" s="15" t="s">
        <v>136</v>
      </c>
      <c r="I7" s="15" t="s">
        <v>43</v>
      </c>
      <c r="K7" s="15" t="s">
        <v>137</v>
      </c>
      <c r="M7" s="15" t="s">
        <v>138</v>
      </c>
      <c r="O7" s="15" t="s">
        <v>139</v>
      </c>
      <c r="Q7" s="15" t="s">
        <v>137</v>
      </c>
      <c r="S7" s="15" t="s">
        <v>131</v>
      </c>
    </row>
    <row r="8" spans="1:22" x14ac:dyDescent="0.5">
      <c r="A8" s="1" t="s">
        <v>140</v>
      </c>
      <c r="C8" s="1" t="s">
        <v>141</v>
      </c>
      <c r="E8" s="1" t="s">
        <v>142</v>
      </c>
      <c r="G8" s="1" t="s">
        <v>143</v>
      </c>
      <c r="I8" s="1">
        <v>0</v>
      </c>
      <c r="K8" s="3">
        <v>100000</v>
      </c>
      <c r="M8" s="3">
        <v>0</v>
      </c>
      <c r="O8" s="3">
        <v>0</v>
      </c>
      <c r="Q8" s="3">
        <v>100000</v>
      </c>
      <c r="S8" s="7">
        <v>6.5607479412912723E-8</v>
      </c>
    </row>
    <row r="9" spans="1:22" x14ac:dyDescent="0.5">
      <c r="A9" s="1" t="s">
        <v>140</v>
      </c>
      <c r="C9" s="1" t="s">
        <v>144</v>
      </c>
      <c r="E9" s="1" t="s">
        <v>145</v>
      </c>
      <c r="G9" s="1" t="s">
        <v>146</v>
      </c>
      <c r="I9" s="1">
        <v>0</v>
      </c>
      <c r="K9" s="3">
        <v>180491819357</v>
      </c>
      <c r="M9" s="3">
        <v>1437534429434</v>
      </c>
      <c r="O9" s="3">
        <v>1546974522786</v>
      </c>
      <c r="Q9" s="3">
        <v>71051726005</v>
      </c>
      <c r="S9" s="7">
        <v>4.6615246511249535E-2</v>
      </c>
      <c r="V9" s="3"/>
    </row>
    <row r="10" spans="1:22" x14ac:dyDescent="0.5">
      <c r="A10" s="1" t="s">
        <v>147</v>
      </c>
      <c r="C10" s="1" t="s">
        <v>148</v>
      </c>
      <c r="E10" s="1" t="s">
        <v>142</v>
      </c>
      <c r="G10" s="1" t="s">
        <v>149</v>
      </c>
      <c r="I10" s="1">
        <v>0</v>
      </c>
      <c r="K10" s="3">
        <v>0</v>
      </c>
      <c r="M10" s="3">
        <v>56018116764</v>
      </c>
      <c r="O10" s="3">
        <v>4800572272</v>
      </c>
      <c r="Q10" s="3">
        <v>51217544492</v>
      </c>
      <c r="S10" s="7">
        <v>3.3602539958388314E-2</v>
      </c>
    </row>
    <row r="11" spans="1:22" ht="22.5" thickBot="1" x14ac:dyDescent="0.55000000000000004">
      <c r="K11" s="6">
        <f>SUM(K8:K10)</f>
        <v>180491919357</v>
      </c>
      <c r="M11" s="6">
        <f>SUM(M8:M10)</f>
        <v>1493552546198</v>
      </c>
      <c r="O11" s="6">
        <f>SUM(O8:O10)</f>
        <v>1551775095058</v>
      </c>
      <c r="Q11" s="6">
        <f>SUM(Q8:Q10)</f>
        <v>122269370497</v>
      </c>
      <c r="S11" s="9">
        <f>SUM(S8:S10)</f>
        <v>8.0217852077117263E-2</v>
      </c>
    </row>
    <row r="12" spans="1:22" ht="22.5" thickTop="1" x14ac:dyDescent="0.5"/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E21" sqref="E21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1.5703125" style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2" t="s">
        <v>0</v>
      </c>
      <c r="B2" s="12"/>
      <c r="C2" s="12"/>
      <c r="D2" s="12"/>
      <c r="E2" s="12"/>
      <c r="F2" s="12"/>
      <c r="G2" s="12"/>
    </row>
    <row r="3" spans="1:7" ht="22.5" x14ac:dyDescent="0.5">
      <c r="A3" s="12" t="s">
        <v>150</v>
      </c>
      <c r="B3" s="12"/>
      <c r="C3" s="12"/>
      <c r="D3" s="12"/>
      <c r="E3" s="12"/>
      <c r="F3" s="12"/>
      <c r="G3" s="12"/>
    </row>
    <row r="4" spans="1:7" ht="22.5" x14ac:dyDescent="0.5">
      <c r="A4" s="12" t="s">
        <v>2</v>
      </c>
      <c r="B4" s="12"/>
      <c r="C4" s="12"/>
      <c r="D4" s="12"/>
      <c r="E4" s="12"/>
      <c r="F4" s="12"/>
      <c r="G4" s="12"/>
    </row>
    <row r="6" spans="1:7" ht="22.5" x14ac:dyDescent="0.5">
      <c r="A6" s="14" t="s">
        <v>154</v>
      </c>
      <c r="C6" s="14" t="s">
        <v>137</v>
      </c>
      <c r="E6" s="14" t="s">
        <v>216</v>
      </c>
      <c r="G6" s="14" t="s">
        <v>13</v>
      </c>
    </row>
    <row r="7" spans="1:7" x14ac:dyDescent="0.5">
      <c r="A7" s="1" t="s">
        <v>221</v>
      </c>
      <c r="C7" s="3">
        <f>'سرمایه‌گذاری در سهام'!I48</f>
        <v>3651760006</v>
      </c>
      <c r="E7" s="7">
        <f>C7/$C$11</f>
        <v>0.12782792307072602</v>
      </c>
      <c r="G7" s="7">
        <v>2.3958276941454305E-3</v>
      </c>
    </row>
    <row r="8" spans="1:7" x14ac:dyDescent="0.5">
      <c r="A8" s="1" t="s">
        <v>222</v>
      </c>
      <c r="C8" s="3">
        <f>'سرمایه‌گذاری در اوراق بهادار'!I42</f>
        <v>24883432763</v>
      </c>
      <c r="E8" s="7">
        <f t="shared" ref="E8:E10" si="0">C8/$C$11</f>
        <v>0.87103137219810689</v>
      </c>
      <c r="G8" s="7">
        <v>1.6325393027211206E-2</v>
      </c>
    </row>
    <row r="9" spans="1:7" x14ac:dyDescent="0.5">
      <c r="A9" s="1" t="s">
        <v>223</v>
      </c>
      <c r="C9" s="3">
        <v>0</v>
      </c>
      <c r="E9" s="7">
        <f t="shared" si="0"/>
        <v>0</v>
      </c>
      <c r="G9" s="7">
        <v>0</v>
      </c>
    </row>
    <row r="10" spans="1:7" x14ac:dyDescent="0.5">
      <c r="A10" s="1" t="s">
        <v>219</v>
      </c>
      <c r="C10" s="3">
        <f>'سایر درآمدها'!C10</f>
        <v>32587402</v>
      </c>
      <c r="E10" s="7">
        <f t="shared" si="0"/>
        <v>1.1407047311670522E-3</v>
      </c>
      <c r="G10" s="7">
        <v>2.137977305835311E-5</v>
      </c>
    </row>
    <row r="11" spans="1:7" ht="22.5" thickBot="1" x14ac:dyDescent="0.55000000000000004">
      <c r="C11" s="6">
        <f>SUM(C7:C10)</f>
        <v>28567780171</v>
      </c>
      <c r="E11" s="11">
        <f>SUM(E7:E10)</f>
        <v>0.99999999999999989</v>
      </c>
      <c r="G11" s="10">
        <f>SUM(G7:G10)</f>
        <v>1.874260049441499E-2</v>
      </c>
    </row>
    <row r="12" spans="1:7" ht="22.5" thickTop="1" x14ac:dyDescent="0.5"/>
    <row r="14" spans="1:7" x14ac:dyDescent="0.5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O20" sqref="O20"/>
    </sheetView>
  </sheetViews>
  <sheetFormatPr defaultRowHeight="21.75" x14ac:dyDescent="0.5"/>
  <cols>
    <col min="1" max="1" width="31.5703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150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4" t="s">
        <v>151</v>
      </c>
      <c r="B6" s="14" t="s">
        <v>151</v>
      </c>
      <c r="C6" s="14" t="s">
        <v>151</v>
      </c>
      <c r="D6" s="14" t="s">
        <v>151</v>
      </c>
      <c r="E6" s="14" t="s">
        <v>151</v>
      </c>
      <c r="F6" s="14" t="s">
        <v>151</v>
      </c>
      <c r="G6" s="14" t="s">
        <v>151</v>
      </c>
      <c r="I6" s="14" t="s">
        <v>152</v>
      </c>
      <c r="J6" s="14" t="s">
        <v>152</v>
      </c>
      <c r="K6" s="14" t="s">
        <v>152</v>
      </c>
      <c r="L6" s="14" t="s">
        <v>152</v>
      </c>
      <c r="M6" s="14" t="s">
        <v>152</v>
      </c>
      <c r="O6" s="14" t="s">
        <v>153</v>
      </c>
      <c r="P6" s="14" t="s">
        <v>153</v>
      </c>
      <c r="Q6" s="14" t="s">
        <v>153</v>
      </c>
      <c r="R6" s="14" t="s">
        <v>153</v>
      </c>
      <c r="S6" s="14" t="s">
        <v>153</v>
      </c>
    </row>
    <row r="7" spans="1:19" ht="22.5" x14ac:dyDescent="0.5">
      <c r="A7" s="15" t="s">
        <v>154</v>
      </c>
      <c r="C7" s="15" t="s">
        <v>155</v>
      </c>
      <c r="E7" s="15" t="s">
        <v>42</v>
      </c>
      <c r="G7" s="15" t="s">
        <v>43</v>
      </c>
      <c r="I7" s="15" t="s">
        <v>156</v>
      </c>
      <c r="K7" s="15" t="s">
        <v>157</v>
      </c>
      <c r="M7" s="15" t="s">
        <v>158</v>
      </c>
      <c r="O7" s="15" t="s">
        <v>156</v>
      </c>
      <c r="Q7" s="15" t="s">
        <v>157</v>
      </c>
      <c r="S7" s="15" t="s">
        <v>158</v>
      </c>
    </row>
    <row r="8" spans="1:19" x14ac:dyDescent="0.5">
      <c r="A8" s="1" t="s">
        <v>90</v>
      </c>
      <c r="C8" s="1" t="s">
        <v>159</v>
      </c>
      <c r="E8" s="1" t="s">
        <v>48</v>
      </c>
      <c r="G8" s="3">
        <v>20</v>
      </c>
      <c r="I8" s="3">
        <v>23719822</v>
      </c>
      <c r="K8" s="1" t="s">
        <v>159</v>
      </c>
      <c r="M8" s="3">
        <v>23719822</v>
      </c>
      <c r="O8" s="3">
        <v>91985451</v>
      </c>
      <c r="Q8" s="1" t="s">
        <v>159</v>
      </c>
      <c r="S8" s="3">
        <v>91985451</v>
      </c>
    </row>
    <row r="9" spans="1:19" x14ac:dyDescent="0.5">
      <c r="A9" s="1" t="s">
        <v>50</v>
      </c>
      <c r="C9" s="1" t="s">
        <v>159</v>
      </c>
      <c r="E9" s="1" t="s">
        <v>48</v>
      </c>
      <c r="G9" s="3">
        <v>20</v>
      </c>
      <c r="I9" s="3">
        <v>790660713</v>
      </c>
      <c r="K9" s="1" t="s">
        <v>159</v>
      </c>
      <c r="M9" s="3">
        <v>790660713</v>
      </c>
      <c r="O9" s="3">
        <v>5829391135</v>
      </c>
      <c r="Q9" s="1" t="s">
        <v>159</v>
      </c>
      <c r="S9" s="3">
        <v>5829391135</v>
      </c>
    </row>
    <row r="10" spans="1:19" x14ac:dyDescent="0.5">
      <c r="A10" s="1" t="s">
        <v>49</v>
      </c>
      <c r="C10" s="1" t="s">
        <v>159</v>
      </c>
      <c r="E10" s="1" t="s">
        <v>48</v>
      </c>
      <c r="G10" s="3">
        <v>20</v>
      </c>
      <c r="I10" s="3">
        <v>94547209</v>
      </c>
      <c r="K10" s="1" t="s">
        <v>159</v>
      </c>
      <c r="M10" s="3">
        <v>94547209</v>
      </c>
      <c r="O10" s="3">
        <v>410687532</v>
      </c>
      <c r="Q10" s="1" t="s">
        <v>159</v>
      </c>
      <c r="S10" s="3">
        <v>410687532</v>
      </c>
    </row>
    <row r="11" spans="1:19" x14ac:dyDescent="0.5">
      <c r="A11" s="1" t="s">
        <v>45</v>
      </c>
      <c r="C11" s="1" t="s">
        <v>159</v>
      </c>
      <c r="E11" s="1" t="s">
        <v>48</v>
      </c>
      <c r="G11" s="3">
        <v>20</v>
      </c>
      <c r="I11" s="3">
        <v>3953303</v>
      </c>
      <c r="K11" s="1" t="s">
        <v>159</v>
      </c>
      <c r="M11" s="3">
        <v>3953303</v>
      </c>
      <c r="O11" s="3">
        <v>15330908</v>
      </c>
      <c r="Q11" s="1" t="s">
        <v>159</v>
      </c>
      <c r="S11" s="3">
        <v>15330908</v>
      </c>
    </row>
    <row r="12" spans="1:19" x14ac:dyDescent="0.5">
      <c r="A12" s="1" t="s">
        <v>91</v>
      </c>
      <c r="C12" s="1" t="s">
        <v>159</v>
      </c>
      <c r="E12" s="1" t="s">
        <v>93</v>
      </c>
      <c r="G12" s="3">
        <v>18</v>
      </c>
      <c r="I12" s="3">
        <v>7815819378</v>
      </c>
      <c r="K12" s="1" t="s">
        <v>159</v>
      </c>
      <c r="M12" s="3">
        <v>7815819378</v>
      </c>
      <c r="O12" s="3">
        <v>52910278438</v>
      </c>
      <c r="Q12" s="1" t="s">
        <v>159</v>
      </c>
      <c r="S12" s="3">
        <v>52910278438</v>
      </c>
    </row>
    <row r="13" spans="1:19" x14ac:dyDescent="0.5">
      <c r="A13" s="1" t="s">
        <v>160</v>
      </c>
      <c r="C13" s="1" t="s">
        <v>159</v>
      </c>
      <c r="E13" s="1" t="s">
        <v>161</v>
      </c>
      <c r="G13" s="3">
        <v>18</v>
      </c>
      <c r="I13" s="3">
        <v>0</v>
      </c>
      <c r="K13" s="1" t="s">
        <v>159</v>
      </c>
      <c r="M13" s="3">
        <v>0</v>
      </c>
      <c r="O13" s="3">
        <v>10347896</v>
      </c>
      <c r="Q13" s="1" t="s">
        <v>159</v>
      </c>
      <c r="S13" s="3">
        <v>10347896</v>
      </c>
    </row>
    <row r="14" spans="1:19" x14ac:dyDescent="0.5">
      <c r="A14" s="1" t="s">
        <v>87</v>
      </c>
      <c r="C14" s="1" t="s">
        <v>159</v>
      </c>
      <c r="E14" s="1" t="s">
        <v>89</v>
      </c>
      <c r="G14" s="3">
        <v>16</v>
      </c>
      <c r="I14" s="3">
        <v>111548303</v>
      </c>
      <c r="K14" s="1" t="s">
        <v>159</v>
      </c>
      <c r="M14" s="3">
        <v>111548303</v>
      </c>
      <c r="O14" s="3">
        <v>756653748</v>
      </c>
      <c r="Q14" s="1" t="s">
        <v>159</v>
      </c>
      <c r="S14" s="3">
        <v>756653748</v>
      </c>
    </row>
    <row r="15" spans="1:19" x14ac:dyDescent="0.5">
      <c r="A15" s="1" t="s">
        <v>100</v>
      </c>
      <c r="C15" s="1" t="s">
        <v>159</v>
      </c>
      <c r="E15" s="1" t="s">
        <v>102</v>
      </c>
      <c r="G15" s="3">
        <v>15</v>
      </c>
      <c r="I15" s="3">
        <v>1433000332</v>
      </c>
      <c r="K15" s="1" t="s">
        <v>159</v>
      </c>
      <c r="M15" s="3">
        <v>1433000332</v>
      </c>
      <c r="O15" s="3">
        <v>1433000332</v>
      </c>
      <c r="Q15" s="1" t="s">
        <v>159</v>
      </c>
      <c r="S15" s="3">
        <v>1433000332</v>
      </c>
    </row>
    <row r="16" spans="1:19" x14ac:dyDescent="0.5">
      <c r="A16" s="1" t="s">
        <v>97</v>
      </c>
      <c r="C16" s="1" t="s">
        <v>159</v>
      </c>
      <c r="E16" s="1" t="s">
        <v>99</v>
      </c>
      <c r="G16" s="3">
        <v>15</v>
      </c>
      <c r="I16" s="3">
        <v>1709571374</v>
      </c>
      <c r="K16" s="1" t="s">
        <v>159</v>
      </c>
      <c r="M16" s="3">
        <v>1709571374</v>
      </c>
      <c r="O16" s="3">
        <v>1709571374</v>
      </c>
      <c r="Q16" s="1" t="s">
        <v>159</v>
      </c>
      <c r="S16" s="3">
        <v>1709571374</v>
      </c>
    </row>
    <row r="17" spans="1:19" x14ac:dyDescent="0.5">
      <c r="A17" s="1" t="s">
        <v>112</v>
      </c>
      <c r="C17" s="1" t="s">
        <v>159</v>
      </c>
      <c r="E17" s="1" t="s">
        <v>114</v>
      </c>
      <c r="G17" s="3">
        <v>16</v>
      </c>
      <c r="I17" s="3">
        <v>1073313408</v>
      </c>
      <c r="K17" s="1" t="s">
        <v>159</v>
      </c>
      <c r="M17" s="3">
        <v>1073313408</v>
      </c>
      <c r="O17" s="3">
        <v>1073313408</v>
      </c>
      <c r="Q17" s="1" t="s">
        <v>159</v>
      </c>
      <c r="S17" s="3">
        <v>1073313408</v>
      </c>
    </row>
    <row r="18" spans="1:19" ht="22.5" thickBot="1" x14ac:dyDescent="0.55000000000000004">
      <c r="I18" s="6">
        <f>SUM(I8:I17)</f>
        <v>13056133842</v>
      </c>
      <c r="K18" s="5"/>
      <c r="M18" s="6">
        <f>SUM(M8:M17)</f>
        <v>13056133842</v>
      </c>
      <c r="O18" s="6">
        <f>SUM(O8:O17)</f>
        <v>64240560222</v>
      </c>
      <c r="Q18" s="5"/>
      <c r="S18" s="6">
        <f>SUM(S8:S17)</f>
        <v>64240560222</v>
      </c>
    </row>
    <row r="19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workbookViewId="0">
      <selection activeCell="I24" sqref="I24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150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6" t="s">
        <v>3</v>
      </c>
      <c r="C6" s="14" t="s">
        <v>162</v>
      </c>
      <c r="D6" s="14" t="s">
        <v>162</v>
      </c>
      <c r="E6" s="14" t="s">
        <v>162</v>
      </c>
      <c r="F6" s="14" t="s">
        <v>162</v>
      </c>
      <c r="G6" s="14" t="s">
        <v>162</v>
      </c>
      <c r="I6" s="14" t="s">
        <v>152</v>
      </c>
      <c r="J6" s="14" t="s">
        <v>152</v>
      </c>
      <c r="K6" s="14" t="s">
        <v>152</v>
      </c>
      <c r="L6" s="14" t="s">
        <v>152</v>
      </c>
      <c r="M6" s="14" t="s">
        <v>152</v>
      </c>
      <c r="O6" s="14" t="s">
        <v>153</v>
      </c>
      <c r="P6" s="14" t="s">
        <v>153</v>
      </c>
      <c r="Q6" s="14" t="s">
        <v>153</v>
      </c>
      <c r="R6" s="14" t="s">
        <v>153</v>
      </c>
      <c r="S6" s="14" t="s">
        <v>153</v>
      </c>
    </row>
    <row r="7" spans="1:19" ht="22.5" x14ac:dyDescent="0.5">
      <c r="A7" s="14" t="s">
        <v>3</v>
      </c>
      <c r="C7" s="15" t="s">
        <v>163</v>
      </c>
      <c r="E7" s="15" t="s">
        <v>164</v>
      </c>
      <c r="G7" s="15" t="s">
        <v>165</v>
      </c>
      <c r="I7" s="15" t="s">
        <v>166</v>
      </c>
      <c r="K7" s="15" t="s">
        <v>157</v>
      </c>
      <c r="M7" s="15" t="s">
        <v>167</v>
      </c>
      <c r="O7" s="15" t="s">
        <v>166</v>
      </c>
      <c r="Q7" s="15" t="s">
        <v>157</v>
      </c>
      <c r="S7" s="15" t="s">
        <v>167</v>
      </c>
    </row>
    <row r="8" spans="1:19" x14ac:dyDescent="0.5">
      <c r="A8" s="1" t="s">
        <v>168</v>
      </c>
      <c r="C8" s="1" t="s">
        <v>169</v>
      </c>
      <c r="E8" s="3">
        <v>1759000</v>
      </c>
      <c r="G8" s="3">
        <v>490</v>
      </c>
      <c r="I8" s="3">
        <v>0</v>
      </c>
      <c r="K8" s="3">
        <v>0</v>
      </c>
      <c r="M8" s="3">
        <v>0</v>
      </c>
      <c r="O8" s="3">
        <v>861910000</v>
      </c>
      <c r="Q8" s="3">
        <v>0</v>
      </c>
      <c r="S8" s="3">
        <v>861910000</v>
      </c>
    </row>
    <row r="9" spans="1:19" x14ac:dyDescent="0.5">
      <c r="A9" s="1" t="s">
        <v>25</v>
      </c>
      <c r="C9" s="1" t="s">
        <v>170</v>
      </c>
      <c r="E9" s="3">
        <v>44773</v>
      </c>
      <c r="G9" s="3">
        <v>3700</v>
      </c>
      <c r="I9" s="3">
        <v>0</v>
      </c>
      <c r="K9" s="3">
        <v>0</v>
      </c>
      <c r="M9" s="3">
        <v>0</v>
      </c>
      <c r="O9" s="3">
        <v>165660100</v>
      </c>
      <c r="Q9" s="3">
        <v>15434171</v>
      </c>
      <c r="S9" s="3">
        <v>150225929</v>
      </c>
    </row>
    <row r="10" spans="1:19" x14ac:dyDescent="0.5">
      <c r="A10" s="1" t="s">
        <v>171</v>
      </c>
      <c r="C10" s="1" t="s">
        <v>172</v>
      </c>
      <c r="E10" s="3">
        <v>100000</v>
      </c>
      <c r="G10" s="3">
        <v>1650</v>
      </c>
      <c r="I10" s="3">
        <v>0</v>
      </c>
      <c r="K10" s="3">
        <v>0</v>
      </c>
      <c r="M10" s="3">
        <v>0</v>
      </c>
      <c r="O10" s="3">
        <v>165000000</v>
      </c>
      <c r="Q10" s="3">
        <v>0</v>
      </c>
      <c r="S10" s="3">
        <v>165000000</v>
      </c>
    </row>
    <row r="11" spans="1:19" x14ac:dyDescent="0.5">
      <c r="A11" s="1" t="s">
        <v>173</v>
      </c>
      <c r="C11" s="1" t="s">
        <v>174</v>
      </c>
      <c r="E11" s="3">
        <v>303970</v>
      </c>
      <c r="G11" s="3">
        <v>750</v>
      </c>
      <c r="I11" s="3">
        <v>0</v>
      </c>
      <c r="K11" s="3">
        <v>0</v>
      </c>
      <c r="M11" s="3">
        <v>0</v>
      </c>
      <c r="O11" s="3">
        <v>227977500</v>
      </c>
      <c r="Q11" s="3">
        <v>0</v>
      </c>
      <c r="S11" s="3">
        <v>227977500</v>
      </c>
    </row>
    <row r="12" spans="1:19" x14ac:dyDescent="0.5">
      <c r="A12" s="1" t="s">
        <v>175</v>
      </c>
      <c r="C12" s="1" t="s">
        <v>176</v>
      </c>
      <c r="E12" s="3">
        <v>4128</v>
      </c>
      <c r="G12" s="3">
        <v>1500</v>
      </c>
      <c r="I12" s="3">
        <v>0</v>
      </c>
      <c r="K12" s="3">
        <v>0</v>
      </c>
      <c r="M12" s="3">
        <v>0</v>
      </c>
      <c r="O12" s="3">
        <v>6192000</v>
      </c>
      <c r="Q12" s="3">
        <v>611556</v>
      </c>
      <c r="S12" s="3">
        <v>5580444</v>
      </c>
    </row>
    <row r="13" spans="1:19" x14ac:dyDescent="0.5">
      <c r="A13" s="1" t="s">
        <v>17</v>
      </c>
      <c r="C13" s="1" t="s">
        <v>177</v>
      </c>
      <c r="E13" s="3">
        <v>4102</v>
      </c>
      <c r="G13" s="3">
        <v>8740</v>
      </c>
      <c r="I13" s="3">
        <v>0</v>
      </c>
      <c r="K13" s="3">
        <v>0</v>
      </c>
      <c r="M13" s="3">
        <v>0</v>
      </c>
      <c r="O13" s="3">
        <v>35851480</v>
      </c>
      <c r="Q13" s="3">
        <v>0</v>
      </c>
      <c r="S13" s="3">
        <v>35851480</v>
      </c>
    </row>
    <row r="14" spans="1:19" x14ac:dyDescent="0.5">
      <c r="A14" s="1" t="s">
        <v>23</v>
      </c>
      <c r="C14" s="1" t="s">
        <v>178</v>
      </c>
      <c r="E14" s="3">
        <v>58470</v>
      </c>
      <c r="G14" s="3">
        <v>4660</v>
      </c>
      <c r="I14" s="3">
        <v>272470200</v>
      </c>
      <c r="K14" s="3">
        <v>36663151</v>
      </c>
      <c r="M14" s="3">
        <v>235807049</v>
      </c>
      <c r="O14" s="3">
        <v>272470200</v>
      </c>
      <c r="Q14" s="3">
        <v>36663151</v>
      </c>
      <c r="S14" s="3">
        <v>235807049</v>
      </c>
    </row>
    <row r="15" spans="1:19" x14ac:dyDescent="0.5">
      <c r="A15" s="1" t="s">
        <v>22</v>
      </c>
      <c r="C15" s="1" t="s">
        <v>179</v>
      </c>
      <c r="E15" s="3">
        <v>47016</v>
      </c>
      <c r="G15" s="3">
        <v>770</v>
      </c>
      <c r="I15" s="3">
        <v>0</v>
      </c>
      <c r="K15" s="3">
        <v>0</v>
      </c>
      <c r="M15" s="3">
        <v>0</v>
      </c>
      <c r="O15" s="3">
        <v>36202320</v>
      </c>
      <c r="Q15" s="3">
        <v>4149326</v>
      </c>
      <c r="S15" s="3">
        <v>32052994</v>
      </c>
    </row>
    <row r="16" spans="1:19" x14ac:dyDescent="0.5">
      <c r="A16" s="1" t="s">
        <v>16</v>
      </c>
      <c r="C16" s="1" t="s">
        <v>180</v>
      </c>
      <c r="E16" s="3">
        <v>2428</v>
      </c>
      <c r="G16" s="3">
        <v>257</v>
      </c>
      <c r="I16" s="3">
        <v>623996</v>
      </c>
      <c r="K16" s="3">
        <v>36232</v>
      </c>
      <c r="M16" s="3">
        <v>587764</v>
      </c>
      <c r="O16" s="3">
        <v>623996</v>
      </c>
      <c r="Q16" s="3">
        <v>36232</v>
      </c>
      <c r="S16" s="3">
        <v>587764</v>
      </c>
    </row>
    <row r="17" spans="9:19" ht="22.5" thickBot="1" x14ac:dyDescent="0.55000000000000004">
      <c r="I17" s="6">
        <f>SUM(I8:I16)</f>
        <v>273094196</v>
      </c>
      <c r="K17" s="6">
        <f>SUM(K8:K16)</f>
        <v>36699383</v>
      </c>
      <c r="M17" s="6">
        <f>SUM(M8:M16)</f>
        <v>236394813</v>
      </c>
      <c r="O17" s="6">
        <f>SUM(O8:O16)</f>
        <v>1771887596</v>
      </c>
      <c r="Q17" s="6">
        <f>SUM(Q8:Q16)</f>
        <v>56894436</v>
      </c>
      <c r="S17" s="6">
        <f>SUM(S8:S16)</f>
        <v>1714993160</v>
      </c>
    </row>
    <row r="18" spans="9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55"/>
  <sheetViews>
    <sheetView rightToLeft="1" topLeftCell="A27" workbookViewId="0">
      <selection activeCell="Q26" sqref="Q26:Q50"/>
    </sheetView>
  </sheetViews>
  <sheetFormatPr defaultRowHeight="21.75" x14ac:dyDescent="0.5"/>
  <cols>
    <col min="1" max="1" width="30.285156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0" ht="22.5" x14ac:dyDescent="0.5">
      <c r="A3" s="12" t="s">
        <v>150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0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20" ht="22.5" x14ac:dyDescent="0.5">
      <c r="A6" s="16" t="s">
        <v>3</v>
      </c>
      <c r="C6" s="14" t="s">
        <v>152</v>
      </c>
      <c r="D6" s="14" t="s">
        <v>152</v>
      </c>
      <c r="E6" s="14" t="s">
        <v>152</v>
      </c>
      <c r="F6" s="14" t="s">
        <v>152</v>
      </c>
      <c r="G6" s="14" t="s">
        <v>152</v>
      </c>
      <c r="H6" s="14" t="s">
        <v>152</v>
      </c>
      <c r="I6" s="14" t="s">
        <v>152</v>
      </c>
      <c r="K6" s="14" t="s">
        <v>153</v>
      </c>
      <c r="L6" s="14" t="s">
        <v>153</v>
      </c>
      <c r="M6" s="14" t="s">
        <v>153</v>
      </c>
      <c r="N6" s="14" t="s">
        <v>153</v>
      </c>
      <c r="O6" s="14" t="s">
        <v>153</v>
      </c>
      <c r="P6" s="14" t="s">
        <v>153</v>
      </c>
      <c r="Q6" s="14" t="s">
        <v>153</v>
      </c>
    </row>
    <row r="7" spans="1:20" ht="22.5" x14ac:dyDescent="0.5">
      <c r="A7" s="14" t="s">
        <v>3</v>
      </c>
      <c r="C7" s="15" t="s">
        <v>7</v>
      </c>
      <c r="E7" s="15" t="s">
        <v>181</v>
      </c>
      <c r="G7" s="15" t="s">
        <v>182</v>
      </c>
      <c r="I7" s="15" t="s">
        <v>183</v>
      </c>
      <c r="K7" s="15" t="s">
        <v>7</v>
      </c>
      <c r="M7" s="15" t="s">
        <v>181</v>
      </c>
      <c r="O7" s="15" t="s">
        <v>182</v>
      </c>
      <c r="Q7" s="15" t="s">
        <v>183</v>
      </c>
    </row>
    <row r="8" spans="1:20" x14ac:dyDescent="0.5">
      <c r="A8" s="1" t="s">
        <v>30</v>
      </c>
      <c r="C8" s="3">
        <v>86963</v>
      </c>
      <c r="E8" s="3">
        <v>873100258</v>
      </c>
      <c r="G8" s="3">
        <v>875816221</v>
      </c>
      <c r="I8" s="3">
        <v>-2715963</v>
      </c>
      <c r="K8" s="3">
        <v>86963</v>
      </c>
      <c r="M8" s="3">
        <v>873100258</v>
      </c>
      <c r="O8" s="3">
        <v>875816221</v>
      </c>
      <c r="Q8" s="3">
        <v>-2715963</v>
      </c>
      <c r="S8" s="3"/>
      <c r="T8" s="3"/>
    </row>
    <row r="9" spans="1:20" x14ac:dyDescent="0.5">
      <c r="A9" s="1" t="s">
        <v>27</v>
      </c>
      <c r="C9" s="3">
        <v>11500</v>
      </c>
      <c r="E9" s="3">
        <v>14919976188</v>
      </c>
      <c r="G9" s="3">
        <v>12334573486</v>
      </c>
      <c r="I9" s="3">
        <v>2585402702</v>
      </c>
      <c r="K9" s="3">
        <v>11500</v>
      </c>
      <c r="M9" s="3">
        <v>14919976188</v>
      </c>
      <c r="O9" s="3">
        <v>6100857330</v>
      </c>
      <c r="Q9" s="3">
        <v>8819118858</v>
      </c>
      <c r="S9" s="3"/>
      <c r="T9" s="3"/>
    </row>
    <row r="10" spans="1:20" x14ac:dyDescent="0.5">
      <c r="A10" s="1" t="s">
        <v>32</v>
      </c>
      <c r="C10" s="3">
        <v>116940</v>
      </c>
      <c r="E10" s="3">
        <v>1190224435</v>
      </c>
      <c r="G10" s="3">
        <v>430806960</v>
      </c>
      <c r="I10" s="3">
        <v>759417475</v>
      </c>
      <c r="K10" s="3">
        <v>116940</v>
      </c>
      <c r="M10" s="3">
        <v>1190224435</v>
      </c>
      <c r="O10" s="3">
        <v>430806960</v>
      </c>
      <c r="Q10" s="3">
        <v>759417475</v>
      </c>
      <c r="S10" s="3"/>
      <c r="T10" s="3"/>
    </row>
    <row r="11" spans="1:20" x14ac:dyDescent="0.5">
      <c r="A11" s="1" t="s">
        <v>31</v>
      </c>
      <c r="C11" s="3">
        <v>209746</v>
      </c>
      <c r="E11" s="3">
        <v>531669928</v>
      </c>
      <c r="G11" s="3">
        <v>367396123</v>
      </c>
      <c r="I11" s="3">
        <v>164273805</v>
      </c>
      <c r="K11" s="3">
        <v>209746</v>
      </c>
      <c r="M11" s="3">
        <v>531669928</v>
      </c>
      <c r="O11" s="3">
        <v>367396123</v>
      </c>
      <c r="Q11" s="3">
        <v>164273805</v>
      </c>
      <c r="S11" s="3"/>
      <c r="T11" s="3"/>
    </row>
    <row r="12" spans="1:20" x14ac:dyDescent="0.5">
      <c r="A12" s="1" t="s">
        <v>23</v>
      </c>
      <c r="C12" s="3">
        <v>58470</v>
      </c>
      <c r="E12" s="3">
        <v>653234321</v>
      </c>
      <c r="G12" s="3">
        <v>1544414604</v>
      </c>
      <c r="I12" s="3">
        <v>-891180283</v>
      </c>
      <c r="K12" s="3">
        <v>58470</v>
      </c>
      <c r="M12" s="3">
        <v>653234321</v>
      </c>
      <c r="O12" s="3">
        <v>274018484</v>
      </c>
      <c r="Q12" s="3">
        <v>379215837</v>
      </c>
      <c r="S12" s="3"/>
      <c r="T12" s="3"/>
    </row>
    <row r="13" spans="1:20" x14ac:dyDescent="0.5">
      <c r="A13" s="1" t="s">
        <v>26</v>
      </c>
      <c r="C13" s="3">
        <v>6000</v>
      </c>
      <c r="E13" s="3">
        <v>7750220170</v>
      </c>
      <c r="G13" s="3">
        <v>6467150133</v>
      </c>
      <c r="I13" s="3">
        <f>E13-G13</f>
        <v>1283070037</v>
      </c>
      <c r="K13" s="3">
        <v>6000</v>
      </c>
      <c r="M13" s="3">
        <v>7750220170</v>
      </c>
      <c r="O13" s="3">
        <v>3773435901</v>
      </c>
      <c r="Q13" s="3">
        <f>M13-O13</f>
        <v>3976784269</v>
      </c>
      <c r="S13" s="3"/>
      <c r="T13" s="3"/>
    </row>
    <row r="14" spans="1:20" x14ac:dyDescent="0.5">
      <c r="A14" s="1" t="s">
        <v>25</v>
      </c>
      <c r="C14" s="3">
        <v>0</v>
      </c>
      <c r="E14" s="3">
        <v>0</v>
      </c>
      <c r="G14" s="3">
        <v>1369380974</v>
      </c>
      <c r="I14" s="3">
        <v>-1369380974</v>
      </c>
      <c r="K14" s="3">
        <v>0</v>
      </c>
      <c r="M14" s="3">
        <v>0</v>
      </c>
      <c r="O14" s="3">
        <v>0</v>
      </c>
      <c r="Q14" s="3">
        <v>0</v>
      </c>
      <c r="S14" s="3"/>
      <c r="T14" s="3"/>
    </row>
    <row r="15" spans="1:20" x14ac:dyDescent="0.5">
      <c r="A15" s="1" t="s">
        <v>24</v>
      </c>
      <c r="C15" s="3">
        <v>0</v>
      </c>
      <c r="E15" s="3">
        <v>0</v>
      </c>
      <c r="G15" s="3">
        <v>55085022</v>
      </c>
      <c r="I15" s="3">
        <v>-55085022</v>
      </c>
      <c r="K15" s="3">
        <v>0</v>
      </c>
      <c r="M15" s="3">
        <v>0</v>
      </c>
      <c r="O15" s="3">
        <v>0</v>
      </c>
      <c r="Q15" s="3">
        <v>0</v>
      </c>
      <c r="S15" s="3"/>
      <c r="T15" s="3"/>
    </row>
    <row r="16" spans="1:20" x14ac:dyDescent="0.5">
      <c r="A16" s="1" t="s">
        <v>29</v>
      </c>
      <c r="C16" s="3">
        <v>0</v>
      </c>
      <c r="E16" s="3">
        <v>0</v>
      </c>
      <c r="G16" s="3">
        <v>2728221</v>
      </c>
      <c r="I16" s="3">
        <v>-2728221</v>
      </c>
      <c r="K16" s="3">
        <v>0</v>
      </c>
      <c r="M16" s="3">
        <v>0</v>
      </c>
      <c r="O16" s="3">
        <v>0</v>
      </c>
      <c r="Q16" s="3">
        <v>0</v>
      </c>
      <c r="S16" s="3"/>
      <c r="T16" s="3"/>
    </row>
    <row r="17" spans="1:20" x14ac:dyDescent="0.5">
      <c r="A17" s="1" t="s">
        <v>19</v>
      </c>
      <c r="C17" s="3">
        <v>0</v>
      </c>
      <c r="E17" s="3">
        <v>0</v>
      </c>
      <c r="G17" s="3">
        <v>3896112</v>
      </c>
      <c r="I17" s="3">
        <v>-3896112</v>
      </c>
      <c r="K17" s="3">
        <v>0</v>
      </c>
      <c r="M17" s="3">
        <v>0</v>
      </c>
      <c r="O17" s="3">
        <v>0</v>
      </c>
      <c r="Q17" s="3">
        <v>0</v>
      </c>
      <c r="S17" s="3"/>
      <c r="T17" s="3"/>
    </row>
    <row r="18" spans="1:20" x14ac:dyDescent="0.5">
      <c r="A18" s="1" t="s">
        <v>21</v>
      </c>
      <c r="C18" s="3">
        <v>0</v>
      </c>
      <c r="E18" s="3">
        <v>0</v>
      </c>
      <c r="G18" s="3">
        <v>3203306</v>
      </c>
      <c r="I18" s="3">
        <v>-3203306</v>
      </c>
      <c r="K18" s="3">
        <v>0</v>
      </c>
      <c r="M18" s="3">
        <v>0</v>
      </c>
      <c r="O18" s="3">
        <v>0</v>
      </c>
      <c r="Q18" s="3">
        <v>0</v>
      </c>
      <c r="S18" s="3"/>
      <c r="T18" s="3"/>
    </row>
    <row r="19" spans="1:20" x14ac:dyDescent="0.5">
      <c r="A19" s="1" t="s">
        <v>17</v>
      </c>
      <c r="C19" s="3">
        <v>0</v>
      </c>
      <c r="E19" s="3">
        <v>0</v>
      </c>
      <c r="G19" s="3">
        <v>445954306</v>
      </c>
      <c r="I19" s="3">
        <v>-445954306</v>
      </c>
      <c r="K19" s="3">
        <v>0</v>
      </c>
      <c r="M19" s="3">
        <v>0</v>
      </c>
      <c r="O19" s="3">
        <v>0</v>
      </c>
      <c r="Q19" s="3">
        <v>0</v>
      </c>
      <c r="S19" s="3"/>
      <c r="T19" s="3"/>
    </row>
    <row r="20" spans="1:20" x14ac:dyDescent="0.5">
      <c r="A20" s="1" t="s">
        <v>22</v>
      </c>
      <c r="C20" s="3">
        <v>0</v>
      </c>
      <c r="E20" s="3">
        <v>0</v>
      </c>
      <c r="G20" s="3">
        <v>779737500</v>
      </c>
      <c r="I20" s="3">
        <v>-779737500</v>
      </c>
      <c r="K20" s="3">
        <v>0</v>
      </c>
      <c r="M20" s="3">
        <v>0</v>
      </c>
      <c r="O20" s="3">
        <v>0</v>
      </c>
      <c r="Q20" s="3">
        <v>0</v>
      </c>
      <c r="S20" s="3"/>
      <c r="T20" s="3"/>
    </row>
    <row r="21" spans="1:20" x14ac:dyDescent="0.5">
      <c r="A21" s="1" t="s">
        <v>20</v>
      </c>
      <c r="C21" s="3">
        <v>0</v>
      </c>
      <c r="E21" s="3">
        <v>0</v>
      </c>
      <c r="G21" s="3">
        <v>113707736</v>
      </c>
      <c r="I21" s="3">
        <v>-113707736</v>
      </c>
      <c r="K21" s="3">
        <v>0</v>
      </c>
      <c r="M21" s="3">
        <v>0</v>
      </c>
      <c r="O21" s="3">
        <v>0</v>
      </c>
      <c r="Q21" s="3">
        <v>0</v>
      </c>
      <c r="S21" s="3"/>
      <c r="T21" s="3"/>
    </row>
    <row r="22" spans="1:20" x14ac:dyDescent="0.5">
      <c r="A22" s="1" t="s">
        <v>16</v>
      </c>
      <c r="C22" s="3">
        <v>0</v>
      </c>
      <c r="E22" s="3">
        <v>0</v>
      </c>
      <c r="G22" s="3">
        <v>344023</v>
      </c>
      <c r="I22" s="3">
        <v>-344023</v>
      </c>
      <c r="K22" s="3">
        <v>0</v>
      </c>
      <c r="M22" s="3">
        <v>0</v>
      </c>
      <c r="O22" s="3">
        <v>0</v>
      </c>
      <c r="Q22" s="3">
        <v>0</v>
      </c>
      <c r="S22" s="3"/>
      <c r="T22" s="3"/>
    </row>
    <row r="23" spans="1:20" x14ac:dyDescent="0.5">
      <c r="A23" s="1" t="s">
        <v>28</v>
      </c>
      <c r="C23" s="3">
        <v>0</v>
      </c>
      <c r="E23" s="3">
        <v>0</v>
      </c>
      <c r="G23" s="3">
        <v>441828</v>
      </c>
      <c r="I23" s="3">
        <v>-441828</v>
      </c>
      <c r="K23" s="3">
        <v>0</v>
      </c>
      <c r="M23" s="3">
        <v>0</v>
      </c>
      <c r="O23" s="3">
        <v>0</v>
      </c>
      <c r="Q23" s="3">
        <v>0</v>
      </c>
      <c r="S23" s="3"/>
      <c r="T23" s="3"/>
    </row>
    <row r="24" spans="1:20" x14ac:dyDescent="0.5">
      <c r="A24" s="1" t="s">
        <v>15</v>
      </c>
      <c r="C24" s="3">
        <v>0</v>
      </c>
      <c r="E24" s="3">
        <v>0</v>
      </c>
      <c r="G24" s="3">
        <v>18872620</v>
      </c>
      <c r="I24" s="3">
        <v>-18872620</v>
      </c>
      <c r="K24" s="3">
        <v>0</v>
      </c>
      <c r="M24" s="3">
        <v>0</v>
      </c>
      <c r="O24" s="3">
        <v>0</v>
      </c>
      <c r="Q24" s="3">
        <v>0</v>
      </c>
      <c r="S24" s="3"/>
      <c r="T24" s="3"/>
    </row>
    <row r="25" spans="1:20" x14ac:dyDescent="0.5">
      <c r="A25" s="1" t="s">
        <v>18</v>
      </c>
      <c r="C25" s="3">
        <v>0</v>
      </c>
      <c r="E25" s="3">
        <v>0</v>
      </c>
      <c r="G25" s="3">
        <v>26784820</v>
      </c>
      <c r="I25" s="3">
        <v>-26784820</v>
      </c>
      <c r="K25" s="3">
        <v>0</v>
      </c>
      <c r="M25" s="3">
        <v>0</v>
      </c>
      <c r="O25" s="3">
        <v>0</v>
      </c>
      <c r="Q25" s="3">
        <v>0</v>
      </c>
      <c r="S25" s="3"/>
      <c r="T25" s="3"/>
    </row>
    <row r="26" spans="1:20" x14ac:dyDescent="0.5">
      <c r="A26" s="1" t="s">
        <v>120</v>
      </c>
      <c r="C26" s="3">
        <v>50000</v>
      </c>
      <c r="E26" s="3">
        <v>44996842843</v>
      </c>
      <c r="G26" s="3">
        <v>44991893740</v>
      </c>
      <c r="I26" s="3">
        <v>4949103</v>
      </c>
      <c r="K26" s="3">
        <v>50000</v>
      </c>
      <c r="M26" s="3">
        <v>44996842843</v>
      </c>
      <c r="O26" s="3">
        <v>44697570750</v>
      </c>
      <c r="Q26" s="3">
        <v>299272093</v>
      </c>
      <c r="S26" s="3"/>
      <c r="T26" s="3"/>
    </row>
    <row r="27" spans="1:20" x14ac:dyDescent="0.5">
      <c r="A27" s="1" t="s">
        <v>184</v>
      </c>
      <c r="C27" s="3">
        <v>5979</v>
      </c>
      <c r="E27" s="3">
        <v>5977940217</v>
      </c>
      <c r="G27" s="3">
        <v>5977976084</v>
      </c>
      <c r="I27" s="3">
        <v>-35867</v>
      </c>
      <c r="K27" s="3">
        <v>5979</v>
      </c>
      <c r="M27" s="3">
        <v>5977940217</v>
      </c>
      <c r="O27" s="3">
        <v>6178373540</v>
      </c>
      <c r="Q27" s="3">
        <v>-200433323</v>
      </c>
      <c r="S27" s="3"/>
      <c r="T27" s="3"/>
    </row>
    <row r="28" spans="1:20" x14ac:dyDescent="0.5">
      <c r="A28" s="1" t="s">
        <v>185</v>
      </c>
      <c r="C28" s="3">
        <v>1500</v>
      </c>
      <c r="E28" s="3">
        <v>1507226765</v>
      </c>
      <c r="G28" s="3">
        <v>1532722142</v>
      </c>
      <c r="I28" s="3">
        <v>-25495377</v>
      </c>
      <c r="K28" s="3">
        <v>1500</v>
      </c>
      <c r="M28" s="3">
        <v>1507226765</v>
      </c>
      <c r="O28" s="3">
        <v>1548610632</v>
      </c>
      <c r="Q28" s="3">
        <v>-41383867</v>
      </c>
      <c r="S28" s="3"/>
      <c r="T28" s="3"/>
    </row>
    <row r="29" spans="1:20" x14ac:dyDescent="0.5">
      <c r="A29" s="1" t="s">
        <v>72</v>
      </c>
      <c r="C29" s="3">
        <v>112395</v>
      </c>
      <c r="E29" s="3">
        <v>106592953774</v>
      </c>
      <c r="G29" s="3">
        <v>104342790403</v>
      </c>
      <c r="I29" s="3">
        <v>2250163371</v>
      </c>
      <c r="K29" s="3">
        <v>112395</v>
      </c>
      <c r="M29" s="3">
        <v>106592953774</v>
      </c>
      <c r="O29" s="3">
        <v>104099022432</v>
      </c>
      <c r="Q29" s="3">
        <v>2493931342</v>
      </c>
      <c r="S29" s="3"/>
      <c r="T29" s="3"/>
    </row>
    <row r="30" spans="1:20" x14ac:dyDescent="0.5">
      <c r="A30" s="1" t="s">
        <v>75</v>
      </c>
      <c r="C30" s="3">
        <v>17743</v>
      </c>
      <c r="E30" s="3">
        <v>16856271874</v>
      </c>
      <c r="G30" s="3">
        <v>16632182922</v>
      </c>
      <c r="I30" s="3">
        <v>224088952</v>
      </c>
      <c r="K30" s="3">
        <v>17743</v>
      </c>
      <c r="M30" s="3">
        <v>16856271874</v>
      </c>
      <c r="O30" s="3">
        <v>16349287038</v>
      </c>
      <c r="Q30" s="3">
        <v>506984836</v>
      </c>
      <c r="S30" s="3"/>
      <c r="T30" s="3"/>
    </row>
    <row r="31" spans="1:20" x14ac:dyDescent="0.5">
      <c r="A31" s="1" t="s">
        <v>54</v>
      </c>
      <c r="C31" s="3">
        <v>55839</v>
      </c>
      <c r="E31" s="3">
        <v>45916740827</v>
      </c>
      <c r="G31" s="3">
        <v>47235133764</v>
      </c>
      <c r="I31" s="3">
        <v>-1318392937</v>
      </c>
      <c r="K31" s="3">
        <v>55839</v>
      </c>
      <c r="M31" s="3">
        <v>45916740827</v>
      </c>
      <c r="O31" s="3">
        <v>46319265487</v>
      </c>
      <c r="Q31" s="3">
        <v>-402524660</v>
      </c>
      <c r="S31" s="3"/>
      <c r="T31" s="3"/>
    </row>
    <row r="32" spans="1:20" x14ac:dyDescent="0.5">
      <c r="A32" s="1" t="s">
        <v>57</v>
      </c>
      <c r="C32" s="3">
        <v>20064</v>
      </c>
      <c r="E32" s="3">
        <v>17302183794</v>
      </c>
      <c r="G32" s="3">
        <v>16950675554</v>
      </c>
      <c r="I32" s="3">
        <v>351508240</v>
      </c>
      <c r="K32" s="3">
        <v>20064</v>
      </c>
      <c r="M32" s="3">
        <v>17302183794</v>
      </c>
      <c r="O32" s="3">
        <v>17053173107</v>
      </c>
      <c r="Q32" s="3">
        <v>249010687</v>
      </c>
      <c r="S32" s="3"/>
      <c r="T32" s="3"/>
    </row>
    <row r="33" spans="1:20" x14ac:dyDescent="0.5">
      <c r="A33" s="1" t="s">
        <v>63</v>
      </c>
      <c r="C33" s="3">
        <v>2973</v>
      </c>
      <c r="E33" s="3">
        <v>2474038859</v>
      </c>
      <c r="G33" s="3">
        <v>2427433640</v>
      </c>
      <c r="I33" s="3">
        <v>46605219</v>
      </c>
      <c r="K33" s="3">
        <v>2973</v>
      </c>
      <c r="M33" s="3">
        <v>2474038859</v>
      </c>
      <c r="O33" s="3">
        <v>2473111167</v>
      </c>
      <c r="Q33" s="3">
        <v>927692</v>
      </c>
      <c r="S33" s="3"/>
      <c r="T33" s="3"/>
    </row>
    <row r="34" spans="1:20" x14ac:dyDescent="0.5">
      <c r="A34" s="1" t="s">
        <v>66</v>
      </c>
      <c r="C34" s="3">
        <v>14225</v>
      </c>
      <c r="E34" s="3">
        <v>11947417363</v>
      </c>
      <c r="G34" s="3">
        <v>11469177221</v>
      </c>
      <c r="I34" s="3">
        <v>478240142</v>
      </c>
      <c r="K34" s="3">
        <v>14225</v>
      </c>
      <c r="M34" s="3">
        <v>11947417363</v>
      </c>
      <c r="O34" s="3">
        <v>11636408204</v>
      </c>
      <c r="Q34" s="3">
        <v>311009159</v>
      </c>
      <c r="S34" s="3"/>
      <c r="T34" s="3"/>
    </row>
    <row r="35" spans="1:20" x14ac:dyDescent="0.5">
      <c r="A35" s="1" t="s">
        <v>81</v>
      </c>
      <c r="C35" s="3">
        <v>5784</v>
      </c>
      <c r="E35" s="3">
        <v>5038038082</v>
      </c>
      <c r="G35" s="3">
        <v>5013096211</v>
      </c>
      <c r="I35" s="3">
        <v>24941871</v>
      </c>
      <c r="K35" s="3">
        <v>5784</v>
      </c>
      <c r="M35" s="3">
        <v>5038038082</v>
      </c>
      <c r="O35" s="3">
        <v>4957206144</v>
      </c>
      <c r="Q35" s="3">
        <v>80831938</v>
      </c>
      <c r="S35" s="3"/>
      <c r="T35" s="3"/>
    </row>
    <row r="36" spans="1:20" x14ac:dyDescent="0.5">
      <c r="A36" s="1" t="s">
        <v>103</v>
      </c>
      <c r="C36" s="3">
        <v>8257</v>
      </c>
      <c r="E36" s="3">
        <v>6693240207</v>
      </c>
      <c r="G36" s="3">
        <v>6620673048</v>
      </c>
      <c r="I36" s="3">
        <v>72567159</v>
      </c>
      <c r="K36" s="3">
        <v>8257</v>
      </c>
      <c r="M36" s="3">
        <v>6693240207</v>
      </c>
      <c r="O36" s="3">
        <v>6620673048</v>
      </c>
      <c r="Q36" s="3">
        <v>72567159</v>
      </c>
      <c r="S36" s="3"/>
      <c r="T36" s="3"/>
    </row>
    <row r="37" spans="1:20" x14ac:dyDescent="0.5">
      <c r="A37" s="1" t="s">
        <v>84</v>
      </c>
      <c r="C37" s="3">
        <v>26644</v>
      </c>
      <c r="E37" s="3">
        <v>22906623361</v>
      </c>
      <c r="G37" s="3">
        <v>22631893593</v>
      </c>
      <c r="I37" s="3">
        <v>274729768</v>
      </c>
      <c r="K37" s="3">
        <v>26644</v>
      </c>
      <c r="M37" s="3">
        <v>22906623361</v>
      </c>
      <c r="O37" s="3">
        <v>22665365458</v>
      </c>
      <c r="Q37" s="3">
        <v>241257903</v>
      </c>
      <c r="S37" s="3"/>
      <c r="T37" s="3"/>
    </row>
    <row r="38" spans="1:20" x14ac:dyDescent="0.5">
      <c r="A38" s="1" t="s">
        <v>78</v>
      </c>
      <c r="C38" s="3">
        <v>13526</v>
      </c>
      <c r="E38" s="3">
        <v>11786462142</v>
      </c>
      <c r="G38" s="3">
        <v>11695097049</v>
      </c>
      <c r="I38" s="3">
        <v>91365093</v>
      </c>
      <c r="K38" s="3">
        <v>13526</v>
      </c>
      <c r="M38" s="3">
        <v>11786462142</v>
      </c>
      <c r="O38" s="3">
        <v>11718813363</v>
      </c>
      <c r="Q38" s="3">
        <v>67648779</v>
      </c>
      <c r="S38" s="3"/>
      <c r="T38" s="3"/>
    </row>
    <row r="39" spans="1:20" x14ac:dyDescent="0.5">
      <c r="A39" s="1" t="s">
        <v>106</v>
      </c>
      <c r="C39" s="3">
        <v>18569</v>
      </c>
      <c r="E39" s="3">
        <v>15284436978</v>
      </c>
      <c r="G39" s="3">
        <v>15134093378</v>
      </c>
      <c r="I39" s="3">
        <v>150343600</v>
      </c>
      <c r="K39" s="3">
        <v>18569</v>
      </c>
      <c r="M39" s="3">
        <v>15284436978</v>
      </c>
      <c r="O39" s="3">
        <v>15134093378</v>
      </c>
      <c r="Q39" s="3">
        <v>150343600</v>
      </c>
      <c r="S39" s="3"/>
      <c r="T39" s="3"/>
    </row>
    <row r="40" spans="1:20" x14ac:dyDescent="0.5">
      <c r="A40" s="1" t="s">
        <v>51</v>
      </c>
      <c r="C40" s="3">
        <v>37930</v>
      </c>
      <c r="E40" s="3">
        <v>30062343952</v>
      </c>
      <c r="G40" s="3">
        <v>29614818288</v>
      </c>
      <c r="I40" s="3">
        <v>447525664</v>
      </c>
      <c r="K40" s="3">
        <v>37930</v>
      </c>
      <c r="M40" s="3">
        <v>30062343952</v>
      </c>
      <c r="O40" s="3">
        <v>30039043039</v>
      </c>
      <c r="Q40" s="3">
        <v>23300913</v>
      </c>
      <c r="S40" s="3"/>
      <c r="T40" s="3"/>
    </row>
    <row r="41" spans="1:20" x14ac:dyDescent="0.5">
      <c r="A41" s="1" t="s">
        <v>109</v>
      </c>
      <c r="C41" s="3">
        <v>8584</v>
      </c>
      <c r="E41" s="3">
        <v>6933121527</v>
      </c>
      <c r="G41" s="3">
        <v>6837673934</v>
      </c>
      <c r="I41" s="3">
        <v>95447593</v>
      </c>
      <c r="K41" s="3">
        <v>8584</v>
      </c>
      <c r="M41" s="3">
        <v>6933121527</v>
      </c>
      <c r="O41" s="3">
        <v>6837673934</v>
      </c>
      <c r="Q41" s="3">
        <v>95447593</v>
      </c>
      <c r="S41" s="3"/>
      <c r="T41" s="3"/>
    </row>
    <row r="42" spans="1:20" x14ac:dyDescent="0.5">
      <c r="A42" s="1" t="s">
        <v>112</v>
      </c>
      <c r="C42" s="3">
        <v>100000</v>
      </c>
      <c r="E42" s="3">
        <v>94944788137</v>
      </c>
      <c r="G42" s="3">
        <v>94837186124</v>
      </c>
      <c r="I42" s="3">
        <v>107602013</v>
      </c>
      <c r="K42" s="3">
        <v>100000</v>
      </c>
      <c r="M42" s="3">
        <v>94944788137</v>
      </c>
      <c r="O42" s="3">
        <v>94837186124</v>
      </c>
      <c r="Q42" s="3">
        <v>107602013</v>
      </c>
      <c r="S42" s="3"/>
      <c r="T42" s="3"/>
    </row>
    <row r="43" spans="1:20" x14ac:dyDescent="0.5">
      <c r="A43" s="1" t="s">
        <v>97</v>
      </c>
      <c r="C43" s="3">
        <v>175000</v>
      </c>
      <c r="E43" s="3">
        <v>169544264531</v>
      </c>
      <c r="G43" s="3">
        <v>169654744348</v>
      </c>
      <c r="I43" s="3">
        <v>-110479817</v>
      </c>
      <c r="K43" s="3">
        <v>175000</v>
      </c>
      <c r="M43" s="3">
        <v>169544264531</v>
      </c>
      <c r="O43" s="3">
        <v>169654744348</v>
      </c>
      <c r="Q43" s="3">
        <v>-110479817</v>
      </c>
      <c r="S43" s="3"/>
      <c r="T43" s="3"/>
    </row>
    <row r="44" spans="1:20" x14ac:dyDescent="0.5">
      <c r="A44" s="1" t="s">
        <v>100</v>
      </c>
      <c r="C44" s="3">
        <v>175000</v>
      </c>
      <c r="E44" s="3">
        <v>169204826066</v>
      </c>
      <c r="G44" s="3">
        <v>169235500000</v>
      </c>
      <c r="I44" s="3">
        <v>-30673934</v>
      </c>
      <c r="K44" s="3">
        <v>175000</v>
      </c>
      <c r="M44" s="3">
        <v>169204826066</v>
      </c>
      <c r="O44" s="3">
        <v>169235500000</v>
      </c>
      <c r="Q44" s="3">
        <v>-30673934</v>
      </c>
      <c r="S44" s="3"/>
      <c r="T44" s="3"/>
    </row>
    <row r="45" spans="1:20" x14ac:dyDescent="0.5">
      <c r="A45" s="1" t="s">
        <v>127</v>
      </c>
      <c r="C45" s="3">
        <v>118000</v>
      </c>
      <c r="E45" s="3">
        <v>96210378707</v>
      </c>
      <c r="G45" s="3">
        <v>88146540543</v>
      </c>
      <c r="I45" s="3">
        <v>8063838164</v>
      </c>
      <c r="K45" s="3">
        <v>118000</v>
      </c>
      <c r="M45" s="3">
        <v>96210378707</v>
      </c>
      <c r="O45" s="3">
        <v>86881253391</v>
      </c>
      <c r="Q45" s="3">
        <v>9329125316</v>
      </c>
      <c r="S45" s="3"/>
      <c r="T45" s="3"/>
    </row>
    <row r="46" spans="1:20" x14ac:dyDescent="0.5">
      <c r="A46" s="1" t="s">
        <v>186</v>
      </c>
      <c r="C46" s="3">
        <v>0</v>
      </c>
      <c r="E46" s="3">
        <v>0</v>
      </c>
      <c r="G46" s="3">
        <v>0</v>
      </c>
      <c r="I46" s="3">
        <v>0</v>
      </c>
      <c r="K46" s="3">
        <v>250</v>
      </c>
      <c r="M46" s="3">
        <v>260452784</v>
      </c>
      <c r="O46" s="3">
        <v>255046218</v>
      </c>
      <c r="Q46" s="3">
        <v>5406566</v>
      </c>
      <c r="S46" s="3"/>
      <c r="T46" s="3"/>
    </row>
    <row r="47" spans="1:20" x14ac:dyDescent="0.5">
      <c r="A47" s="1" t="s">
        <v>123</v>
      </c>
      <c r="C47" s="3">
        <v>0</v>
      </c>
      <c r="E47" s="3">
        <v>0</v>
      </c>
      <c r="G47" s="3">
        <v>0</v>
      </c>
      <c r="I47" s="3">
        <v>0</v>
      </c>
      <c r="K47" s="3">
        <v>8000</v>
      </c>
      <c r="M47" s="3">
        <v>7198702998</v>
      </c>
      <c r="O47" s="3">
        <v>7148733408</v>
      </c>
      <c r="Q47" s="3">
        <v>49969590</v>
      </c>
      <c r="S47" s="3"/>
      <c r="T47" s="3"/>
    </row>
    <row r="48" spans="1:20" x14ac:dyDescent="0.5">
      <c r="A48" s="1" t="s">
        <v>60</v>
      </c>
      <c r="C48" s="3">
        <v>0</v>
      </c>
      <c r="E48" s="3">
        <v>0</v>
      </c>
      <c r="G48" s="3">
        <v>0</v>
      </c>
      <c r="I48" s="3">
        <v>0</v>
      </c>
      <c r="K48" s="3">
        <v>25000</v>
      </c>
      <c r="M48" s="3">
        <v>21185059511</v>
      </c>
      <c r="O48" s="3">
        <v>19764368785</v>
      </c>
      <c r="Q48" s="3">
        <v>1420690726</v>
      </c>
      <c r="S48" s="3"/>
      <c r="T48" s="3"/>
    </row>
    <row r="49" spans="1:20" x14ac:dyDescent="0.5">
      <c r="A49" s="1" t="s">
        <v>129</v>
      </c>
      <c r="C49" s="3">
        <v>0</v>
      </c>
      <c r="E49" s="3">
        <v>0</v>
      </c>
      <c r="G49" s="3">
        <v>0</v>
      </c>
      <c r="I49" s="3">
        <v>0</v>
      </c>
      <c r="K49" s="3">
        <v>500000</v>
      </c>
      <c r="M49" s="3">
        <v>415863611056</v>
      </c>
      <c r="O49" s="3">
        <v>458537319249</v>
      </c>
      <c r="Q49" s="3">
        <v>-42673708193</v>
      </c>
      <c r="S49" s="3"/>
      <c r="T49" s="3"/>
    </row>
    <row r="50" spans="1:20" x14ac:dyDescent="0.5">
      <c r="A50" s="1" t="s">
        <v>69</v>
      </c>
      <c r="C50" s="3">
        <v>0</v>
      </c>
      <c r="E50" s="3">
        <v>0</v>
      </c>
      <c r="G50" s="3">
        <v>27294221</v>
      </c>
      <c r="I50" s="3">
        <v>-27294221</v>
      </c>
      <c r="K50" s="3">
        <v>0</v>
      </c>
      <c r="M50" s="3">
        <v>0</v>
      </c>
      <c r="O50" s="3">
        <v>0</v>
      </c>
      <c r="Q50" s="3">
        <v>0</v>
      </c>
      <c r="S50" s="3"/>
      <c r="T50" s="3"/>
    </row>
    <row r="51" spans="1:20" ht="22.5" thickBot="1" x14ac:dyDescent="0.55000000000000004">
      <c r="E51" s="6">
        <f>SUM(E8:E50)</f>
        <v>908098565306</v>
      </c>
      <c r="G51" s="6">
        <f>SUM(G8:G50)</f>
        <v>895848890202</v>
      </c>
      <c r="I51" s="6">
        <f>SUM(I8:I50)</f>
        <v>12249675104</v>
      </c>
      <c r="M51" s="6">
        <f>SUM(M8:M50)</f>
        <v>1352606391655</v>
      </c>
      <c r="O51" s="6">
        <f>SUM(O8:O50)</f>
        <v>1366464173263</v>
      </c>
      <c r="Q51" s="6">
        <f>SUM(Q8:Q50)</f>
        <v>-13857781608</v>
      </c>
    </row>
    <row r="52" spans="1:20" ht="22.5" thickTop="1" x14ac:dyDescent="0.5"/>
    <row r="53" spans="1:20" x14ac:dyDescent="0.5">
      <c r="I53" s="3"/>
    </row>
    <row r="55" spans="1:20" x14ac:dyDescent="0.5">
      <c r="Q55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2020-09-26T06:07:37Z</dcterms:created>
  <dcterms:modified xsi:type="dcterms:W3CDTF">2020-10-01T12:47:59Z</dcterms:modified>
</cp:coreProperties>
</file>