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هر99\تارنما\"/>
    </mc:Choice>
  </mc:AlternateContent>
  <xr:revisionPtr revIDLastSave="0" documentId="13_ncr:1_{F3777880-0A7A-458C-B556-200D7C5C14A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Q50" i="12"/>
  <c r="O50" i="12"/>
  <c r="M50" i="12"/>
  <c r="K50" i="12"/>
  <c r="I50" i="12"/>
  <c r="G50" i="12"/>
  <c r="E50" i="12"/>
  <c r="C50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8" i="11"/>
  <c r="S49" i="11"/>
  <c r="Q49" i="11"/>
  <c r="O49" i="11"/>
  <c r="M49" i="11"/>
  <c r="I49" i="11"/>
  <c r="G49" i="11"/>
  <c r="E49" i="11"/>
  <c r="C49" i="11"/>
  <c r="G63" i="10"/>
  <c r="Q63" i="10"/>
  <c r="O63" i="10"/>
  <c r="M63" i="10"/>
  <c r="I63" i="10"/>
  <c r="E63" i="10"/>
  <c r="U49" i="11" l="1"/>
  <c r="K49" i="11"/>
  <c r="Q46" i="9"/>
  <c r="O46" i="9"/>
  <c r="M46" i="9"/>
  <c r="I46" i="9"/>
  <c r="G46" i="9"/>
  <c r="E46" i="9"/>
  <c r="S17" i="8"/>
  <c r="Q17" i="8"/>
  <c r="O17" i="8"/>
  <c r="M17" i="8"/>
  <c r="K17" i="8"/>
  <c r="I17" i="8"/>
  <c r="S19" i="7"/>
  <c r="Q19" i="7"/>
  <c r="O19" i="7"/>
  <c r="M19" i="7"/>
  <c r="K19" i="7"/>
  <c r="I19" i="7"/>
  <c r="S11" i="6"/>
  <c r="Q11" i="6"/>
  <c r="O11" i="6"/>
  <c r="M11" i="6"/>
  <c r="K11" i="6"/>
  <c r="K14" i="4"/>
  <c r="AK41" i="3"/>
  <c r="AI41" i="3"/>
  <c r="AG41" i="3"/>
  <c r="AA41" i="3"/>
  <c r="W41" i="3"/>
  <c r="S41" i="3"/>
  <c r="Q41" i="3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<sst xmlns="http://schemas.openxmlformats.org/spreadsheetml/2006/main" count="839" uniqueCount="253">
  <si>
    <t>صندوق سرمایه‌گذاری ثابت نامی مفید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</si>
  <si>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</si>
  <si>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</si>
  <si>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</si>
  <si>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</si>
  <si>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</si>
  <si>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</si>
  <si>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</si>
  <si>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</si>
  <si>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</si>
  <si>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</si>
  <si>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</si>
  <si>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</si>
  <si>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</si>
  <si>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</si>
  <si>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 و عمران اميد</t>
  </si>
  <si>
    <t>ح . سرمايه گذاري صبا تامين</t>
  </si>
  <si>
    <t>سرمايه گذاري صبا تامين</t>
  </si>
  <si>
    <t>سرمايه گذاري مالي سپهرصادرات</t>
  </si>
  <si>
    <t>سكه تمام بهارتحويلي1روزه سامان</t>
  </si>
  <si>
    <t>سکه تمام بهارتحویل1روزه صادرات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</si>
  <si>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</si>
  <si>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</si>
  <si>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</si>
  <si>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</si>
  <si>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</si>
  <si>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</si>
  <si>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</si>
  <si>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</si>
  <si>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</si>
  <si>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دولتي آپرورش-تمدن991118</t>
  </si>
  <si>
    <t>بله</t>
  </si>
  <si>
    <t>1395/11/18</t>
  </si>
  <si>
    <t>1399/11/18</t>
  </si>
  <si>
    <t>اجاره دولتي آپرورش-سپهر991118</t>
  </si>
  <si>
    <t>اجاره دولتي آپرورش-ملت991118</t>
  </si>
  <si>
    <t>اسنادخزانه-م10بودجه98-001006</t>
  </si>
  <si>
    <t>1398/09/20</t>
  </si>
  <si>
    <t>1400/10/06</t>
  </si>
  <si>
    <t>اسنادخزانه-م12بودجه98-001111</t>
  </si>
  <si>
    <t>1398/09/13</t>
  </si>
  <si>
    <t>1400/11/11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</si>
  <si>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</si>
  <si>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</si>
  <si>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</si>
  <si>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</si>
  <si>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</si>
  <si>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</si>
  <si>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</si>
  <si>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</si>
  <si>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</si>
  <si>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</si>
  <si>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</si>
  <si>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</si>
  <si>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</si>
  <si>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</si>
  <si>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</si>
  <si>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</si>
  <si>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</si>
  <si>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</si>
  <si>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</si>
  <si>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</si>
  <si>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</si>
  <si>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</si>
  <si>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</si>
  <si>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</si>
  <si>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</si>
  <si>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</si>
  <si>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</si>
  <si>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</si>
  <si>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</si>
  <si>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</si>
  <si>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</si>
  <si>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</si>
  <si>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</si>
  <si>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</si>
  <si>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</si>
  <si>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</si>
  <si>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پديده شيمي قرن990701</t>
  </si>
  <si>
    <t>1397/07/01</t>
  </si>
  <si>
    <t>1399/07/01</t>
  </si>
  <si>
    <t>مرابحه دولتي تعاون-اميد991118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</si>
  <si>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</si>
  <si>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</si>
  <si>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</si>
  <si>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</si>
  <si>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</si>
  <si>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</si>
  <si>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</si>
  <si>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</si>
  <si>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</si>
  <si>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منفعت دولت5-ش.خاص كاردان0108</t>
  </si>
  <si>
    <t>1398/08/18</t>
  </si>
  <si>
    <t>1401/08/18</t>
  </si>
  <si>
    <t>سلف نفت خام سبك داخلي 993</t>
  </si>
  <si>
    <t>1398/06/12</t>
  </si>
  <si>
    <t>1399/07/12</t>
  </si>
  <si>
    <t>اسنادخزانه-م11بودجه98-001013</t>
  </si>
  <si>
    <t>1398/07/09</t>
  </si>
  <si>
    <t>1400/10/13</t>
  </si>
  <si>
    <t>اسنادخزانه-م15بودجه98-010406</t>
  </si>
  <si>
    <t>1398/07/13</t>
  </si>
  <si>
    <t>1401/04/13</t>
  </si>
  <si>
    <t>اسنادخزانه-م7بودجه98-000719</t>
  </si>
  <si>
    <t>1398/07/16</t>
  </si>
  <si>
    <t>1400/07/19</t>
  </si>
  <si>
    <t>اسنادخزانه-م16بودجه98-010503</t>
  </si>
  <si>
    <t>1398/09/24</t>
  </si>
  <si>
    <t>1401/05/03</t>
  </si>
  <si>
    <t>اسنادخزانه-م14بودجه98-010318</t>
  </si>
  <si>
    <t>1398/08/11</t>
  </si>
  <si>
    <t>1401/03/18</t>
  </si>
  <si>
    <t>اسنادخزانه-م13بودجه98-010219</t>
  </si>
  <si>
    <t>1398/09/06</t>
  </si>
  <si>
    <t>1401/02/19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</si>
  <si>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</si>
  <si>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</si>
  <si>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</si>
  <si>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</si>
  <si>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</si>
  <si>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</si>
  <si>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</si>
  <si>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</si>
  <si>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</si>
  <si>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</si>
  <si>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</si>
  <si>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دولتی آپرورش-ملت991118</t>
  </si>
  <si>
    <t>-9.19%</t>
  </si>
  <si>
    <t>-7.73%</t>
  </si>
  <si>
    <t>-4.66%</t>
  </si>
  <si>
    <t>2.31%</t>
  </si>
  <si>
    <t>منفعت دولت5-ش.خاص کاردان0108</t>
  </si>
  <si>
    <t>-9.25%</t>
  </si>
  <si>
    <t>-8.65%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</si>
  <si>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</si>
  <si>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</si>
  <si>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</si>
  <si>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</si>
  <si>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</si>
  <si>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</si>
  <si>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</si>
  <si>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</si>
  <si>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</si>
  <si>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</si>
  <si>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</si>
  <si>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</si>
  <si>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</si>
  <si>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</si>
  <si>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</si>
  <si>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</si>
  <si>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</si>
  <si>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</si>
  <si>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</si>
  <si>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</si>
  <si>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</si>
  <si>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</si>
  <si>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</si>
  <si>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</si>
  <si>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</si>
  <si>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</si>
  <si>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</si>
  <si>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</si>
  <si>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</si>
  <si>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</si>
  <si>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</si>
  <si>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</si>
  <si>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</si>
  <si>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</si>
  <si>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</si>
  <si>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</si>
  <si>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</si>
  <si>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</si>
  <si>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</si>
  <si>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سرمایه گذاری دارویی تامین</t>
  </si>
  <si>
    <t>1399/05/15</t>
  </si>
  <si>
    <t>مدیریت صنعت شوینده ت.ص.بهشهر</t>
  </si>
  <si>
    <t>1399/01/30</t>
  </si>
  <si>
    <t>تامین سرمایه نوین</t>
  </si>
  <si>
    <t>1399/02/16</t>
  </si>
  <si>
    <t>مجتمع صنایع لاستیک یزد</t>
  </si>
  <si>
    <t>1399/04/10</t>
  </si>
  <si>
    <t>پليمر آريا ساسول</t>
  </si>
  <si>
    <t>1399/04/09</t>
  </si>
  <si>
    <t>1399/06/16</t>
  </si>
  <si>
    <t>سرمايه گذاري سيمان تامين</t>
  </si>
  <si>
    <t>1399/05/08</t>
  </si>
  <si>
    <t>پتروشيمي اروميه</t>
  </si>
  <si>
    <t>1399/06/03</t>
  </si>
  <si>
    <t>بهای فروش</t>
  </si>
  <si>
    <t>ارزش دفتری</t>
  </si>
  <si>
    <t>سود و زیان ناشی از تغییر قیمت</t>
  </si>
  <si>
    <t>مرابحه دولتی تعاون-امید991118</t>
  </si>
  <si>
    <t>سلف نفت خام سبک داخلی 993</t>
  </si>
  <si>
    <t>اجاره دولتی آپرورش-سپهر991118</t>
  </si>
  <si>
    <t>اجاره دولتی آپرورش-تمدن991118</t>
  </si>
  <si>
    <t>مرابحه پدیده شیمی قرن990701</t>
  </si>
  <si>
    <t>سود و زیان ناشی از فروش</t>
  </si>
  <si>
    <t>سيمان ساوه</t>
  </si>
  <si>
    <t>توليد نيروي برق آبادان</t>
  </si>
  <si>
    <t>سرمایه‌گذاری‌صندوق‌بازنشستگی‌</t>
  </si>
  <si>
    <t>بانک تجارت</t>
  </si>
  <si>
    <t>لیزینگ پارسیان</t>
  </si>
  <si>
    <t>فولاد مبارکه اصفهان</t>
  </si>
  <si>
    <t>تامين سرمايه بانك ملت</t>
  </si>
  <si>
    <t>تامين سرمايه امين</t>
  </si>
  <si>
    <t>ملی‌ صنایع‌ مس‌ ایران‌</t>
  </si>
  <si>
    <t>پتروشیمی پارس</t>
  </si>
  <si>
    <t>رايان هم افزا</t>
  </si>
  <si>
    <t>سرمایه گذاری پویا</t>
  </si>
  <si>
    <t>سکه تمام بهارتحویل1روزه سامان</t>
  </si>
  <si>
    <t>توسعه مسیر برق گیلان</t>
  </si>
  <si>
    <t>سکه تمام بهارتحویلی 1روزه رفاه</t>
  </si>
  <si>
    <t>تهيه توزيع غذاي دنا آفرين فدك</t>
  </si>
  <si>
    <t>گسترش نفت و گاز پارسیان</t>
  </si>
  <si>
    <t>صنعتی دوده فام</t>
  </si>
  <si>
    <t>برق و انرژي پيوندگستر پارس</t>
  </si>
  <si>
    <t>سرمايه گذاري كشاورزي كوثر</t>
  </si>
  <si>
    <t>صنعتي زر ماكارون</t>
  </si>
  <si>
    <t>بهساز كاشانه تهران</t>
  </si>
  <si>
    <t>پتروشیمی پردیس</t>
  </si>
  <si>
    <t>شيرپاستوريزه پگاه گيلان</t>
  </si>
  <si>
    <t>پتروشيمي تندگويان</t>
  </si>
  <si>
    <t>سرمايه گذاري تامين اجتماعي</t>
  </si>
  <si>
    <t>كشاورزي و دامپروري ملارد شير</t>
  </si>
  <si>
    <t>اجاره دولت مرحله یک1394-981226</t>
  </si>
  <si>
    <t>اسنادخزانه-م23بودجه96-990528</t>
  </si>
  <si>
    <t>اسنادخزانه-م6بودجه97-990423</t>
  </si>
  <si>
    <t>اسنادخزانه-م1بودجه98-990423</t>
  </si>
  <si>
    <t>اسنادخزانه-م15بودجه97-990224</t>
  </si>
  <si>
    <t>سلف نفت خام سبک داخلی 983</t>
  </si>
  <si>
    <t>اسنادخزانه-م2بودجه98-990430</t>
  </si>
  <si>
    <t>اسنادخزانه-م24بودجه96-990625</t>
  </si>
  <si>
    <t>اسنادخزانه-م9بودجه97-990513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</si>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</sst>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492125</xdr:colOff>
      <xdr:row>39</xdr:row>
      <xdr:rowOff>96300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9F2BF3-C183-490C-9CB9-5FDD18120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23375" y="0"/>
          <a:ext cx="6524625" cy="752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B9CF-2E17-4DEE-8374-1BF6EAF7135E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6"/>
  <sheetViews>
    <sheetView rightToLeft="1" topLeftCell="A39" workbookViewId="0">
      <selection activeCell="Q46" sqref="Q46:Q62"/>
    </sheetView>
  </sheetViews>
  <sheetFormatPr defaultRowHeight="21.75" x14ac:dyDescent="0.5"/>
  <cols>
    <col min="1" max="1" width="32.2851562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 x14ac:dyDescent="0.5">
      <c r="A3" s="11" t="s">
        <v>153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 x14ac:dyDescent="0.5">
      <c r="A6" s="15" t="s">
        <v>3</v>
      </c>
      <c r="C6" s="13" t="s">
        <v>155</v>
      </c>
      <c r="D6" s="13" t="s">
        <v>155</v>
      </c>
      <c r="E6" s="13" t="s">
        <v>155</v>
      </c>
      <c r="F6" s="13" t="s">
        <v>155</v>
      </c>
      <c r="G6" s="13" t="s">
        <v>155</v>
      </c>
      <c r="H6" s="13" t="s">
        <v>155</v>
      </c>
      <c r="I6" s="13" t="s">
        <v>155</v>
      </c>
      <c r="K6" s="13" t="s">
        <v>156</v>
      </c>
      <c r="L6" s="13" t="s">
        <v>156</v>
      </c>
      <c r="M6" s="13" t="s">
        <v>156</v>
      </c>
      <c r="N6" s="13" t="s">
        <v>156</v>
      </c>
      <c r="O6" s="13" t="s">
        <v>156</v>
      </c>
      <c r="P6" s="13" t="s">
        <v>156</v>
      </c>
      <c r="Q6" s="13" t="s">
        <v>156</v>
      </c>
    </row>
    <row r="7" spans="1:17" ht="22.5" x14ac:dyDescent="0.5">
      <c r="A7" s="13" t="s">
        <v>3</v>
      </c>
      <c r="C7" s="14" t="s">
        <v>7</v>
      </c>
      <c r="E7" s="14" t="s">
        <v>188</v>
      </c>
      <c r="G7" s="14" t="s">
        <v>189</v>
      </c>
      <c r="I7" s="14" t="s">
        <v>196</v>
      </c>
      <c r="K7" s="14" t="s">
        <v>7</v>
      </c>
      <c r="M7" s="14" t="s">
        <v>188</v>
      </c>
      <c r="O7" s="14" t="s">
        <v>189</v>
      </c>
      <c r="Q7" s="14" t="s">
        <v>196</v>
      </c>
    </row>
    <row r="8" spans="1:17" x14ac:dyDescent="0.5">
      <c r="A8" s="2" t="s">
        <v>18</v>
      </c>
      <c r="C8" s="4">
        <v>86963</v>
      </c>
      <c r="E8" s="4">
        <v>1006831562</v>
      </c>
      <c r="G8" s="4">
        <v>964122617</v>
      </c>
      <c r="I8" s="4">
        <v>42708945</v>
      </c>
      <c r="K8" s="4">
        <v>86963</v>
      </c>
      <c r="M8" s="4">
        <v>1006831562</v>
      </c>
      <c r="O8" s="4">
        <v>964122617</v>
      </c>
      <c r="Q8" s="4">
        <v>42708945</v>
      </c>
    </row>
    <row r="9" spans="1:17" x14ac:dyDescent="0.5">
      <c r="A9" s="2" t="s">
        <v>15</v>
      </c>
      <c r="C9" s="4">
        <v>209746</v>
      </c>
      <c r="E9" s="4">
        <v>575454543</v>
      </c>
      <c r="G9" s="4">
        <v>367396123</v>
      </c>
      <c r="I9" s="4">
        <v>208058420</v>
      </c>
      <c r="K9" s="4">
        <v>209746</v>
      </c>
      <c r="M9" s="4">
        <v>575454543</v>
      </c>
      <c r="O9" s="4">
        <v>367396123</v>
      </c>
      <c r="Q9" s="4">
        <v>208058420</v>
      </c>
    </row>
    <row r="10" spans="1:17" x14ac:dyDescent="0.5">
      <c r="A10" s="2" t="s">
        <v>197</v>
      </c>
      <c r="C10" s="4">
        <v>0</v>
      </c>
      <c r="E10" s="4">
        <v>0</v>
      </c>
      <c r="G10" s="4">
        <v>0</v>
      </c>
      <c r="I10" s="4">
        <v>0</v>
      </c>
      <c r="K10" s="4">
        <v>3772</v>
      </c>
      <c r="M10" s="4">
        <v>165068635</v>
      </c>
      <c r="O10" s="4">
        <v>89044433</v>
      </c>
      <c r="Q10" s="4">
        <v>76024202</v>
      </c>
    </row>
    <row r="11" spans="1:17" x14ac:dyDescent="0.5">
      <c r="A11" s="2" t="s">
        <v>198</v>
      </c>
      <c r="C11" s="4">
        <v>0</v>
      </c>
      <c r="E11" s="4">
        <v>0</v>
      </c>
      <c r="G11" s="4">
        <v>0</v>
      </c>
      <c r="I11" s="4">
        <v>0</v>
      </c>
      <c r="K11" s="4">
        <v>7123</v>
      </c>
      <c r="M11" s="4">
        <v>203992613</v>
      </c>
      <c r="O11" s="4">
        <v>110535440</v>
      </c>
      <c r="Q11" s="4">
        <v>93457173</v>
      </c>
    </row>
    <row r="12" spans="1:17" x14ac:dyDescent="0.5">
      <c r="A12" s="2" t="s">
        <v>199</v>
      </c>
      <c r="C12" s="4">
        <v>0</v>
      </c>
      <c r="E12" s="4">
        <v>0</v>
      </c>
      <c r="G12" s="4">
        <v>0</v>
      </c>
      <c r="I12" s="4">
        <v>0</v>
      </c>
      <c r="K12" s="4">
        <v>1997564</v>
      </c>
      <c r="M12" s="4">
        <v>22725474978</v>
      </c>
      <c r="O12" s="4">
        <v>11593572308</v>
      </c>
      <c r="Q12" s="4">
        <v>11131902670</v>
      </c>
    </row>
    <row r="13" spans="1:17" x14ac:dyDescent="0.5">
      <c r="A13" s="2" t="s">
        <v>200</v>
      </c>
      <c r="C13" s="4">
        <v>0</v>
      </c>
      <c r="E13" s="4">
        <v>0</v>
      </c>
      <c r="G13" s="4">
        <v>0</v>
      </c>
      <c r="I13" s="4">
        <v>0</v>
      </c>
      <c r="K13" s="4">
        <v>12400000</v>
      </c>
      <c r="M13" s="4">
        <v>24718915175</v>
      </c>
      <c r="O13" s="4">
        <v>7821786700</v>
      </c>
      <c r="Q13" s="4">
        <v>16897128475</v>
      </c>
    </row>
    <row r="14" spans="1:17" x14ac:dyDescent="0.5">
      <c r="A14" s="2" t="s">
        <v>201</v>
      </c>
      <c r="C14" s="4">
        <v>0</v>
      </c>
      <c r="E14" s="4">
        <v>0</v>
      </c>
      <c r="G14" s="4">
        <v>0</v>
      </c>
      <c r="I14" s="4">
        <v>0</v>
      </c>
      <c r="K14" s="4">
        <v>9260</v>
      </c>
      <c r="M14" s="4">
        <v>36267322</v>
      </c>
      <c r="O14" s="4">
        <v>29673037</v>
      </c>
      <c r="Q14" s="4">
        <v>6594285</v>
      </c>
    </row>
    <row r="15" spans="1:17" x14ac:dyDescent="0.5">
      <c r="A15" s="2" t="s">
        <v>202</v>
      </c>
      <c r="C15" s="4">
        <v>0</v>
      </c>
      <c r="E15" s="4">
        <v>0</v>
      </c>
      <c r="G15" s="4">
        <v>0</v>
      </c>
      <c r="I15" s="4">
        <v>0</v>
      </c>
      <c r="K15" s="4">
        <v>4483253</v>
      </c>
      <c r="M15" s="4">
        <v>47663763163</v>
      </c>
      <c r="O15" s="4">
        <v>18987918068</v>
      </c>
      <c r="Q15" s="4">
        <v>28675845095</v>
      </c>
    </row>
    <row r="16" spans="1:17" x14ac:dyDescent="0.5">
      <c r="A16" s="2" t="s">
        <v>177</v>
      </c>
      <c r="C16" s="4">
        <v>0</v>
      </c>
      <c r="E16" s="4">
        <v>0</v>
      </c>
      <c r="G16" s="4">
        <v>0</v>
      </c>
      <c r="I16" s="4">
        <v>0</v>
      </c>
      <c r="K16" s="4">
        <v>303970</v>
      </c>
      <c r="M16" s="4">
        <v>3051091512</v>
      </c>
      <c r="O16" s="4">
        <v>1452355361</v>
      </c>
      <c r="Q16" s="4">
        <v>1598736151</v>
      </c>
    </row>
    <row r="17" spans="1:17" x14ac:dyDescent="0.5">
      <c r="A17" s="2" t="s">
        <v>203</v>
      </c>
      <c r="C17" s="4">
        <v>0</v>
      </c>
      <c r="E17" s="4">
        <v>0</v>
      </c>
      <c r="G17" s="4">
        <v>0</v>
      </c>
      <c r="I17" s="4">
        <v>0</v>
      </c>
      <c r="K17" s="4">
        <v>100000</v>
      </c>
      <c r="M17" s="4">
        <v>1333295086</v>
      </c>
      <c r="O17" s="4">
        <v>376539067</v>
      </c>
      <c r="Q17" s="4">
        <v>956756019</v>
      </c>
    </row>
    <row r="18" spans="1:17" x14ac:dyDescent="0.5">
      <c r="A18" s="2" t="s">
        <v>204</v>
      </c>
      <c r="C18" s="4">
        <v>0</v>
      </c>
      <c r="E18" s="4">
        <v>0</v>
      </c>
      <c r="G18" s="4">
        <v>0</v>
      </c>
      <c r="I18" s="4">
        <v>0</v>
      </c>
      <c r="K18" s="4">
        <v>18608</v>
      </c>
      <c r="M18" s="4">
        <v>297806313</v>
      </c>
      <c r="O18" s="4">
        <v>193702786</v>
      </c>
      <c r="Q18" s="4">
        <v>104103527</v>
      </c>
    </row>
    <row r="19" spans="1:17" x14ac:dyDescent="0.5">
      <c r="A19" s="2" t="s">
        <v>205</v>
      </c>
      <c r="C19" s="4">
        <v>0</v>
      </c>
      <c r="E19" s="4">
        <v>0</v>
      </c>
      <c r="G19" s="4">
        <v>0</v>
      </c>
      <c r="I19" s="4">
        <v>0</v>
      </c>
      <c r="K19" s="4">
        <v>1142723</v>
      </c>
      <c r="M19" s="4">
        <v>22908851753</v>
      </c>
      <c r="O19" s="4">
        <v>7712859168</v>
      </c>
      <c r="Q19" s="4">
        <v>15195992585</v>
      </c>
    </row>
    <row r="20" spans="1:17" x14ac:dyDescent="0.5">
      <c r="A20" s="2" t="s">
        <v>206</v>
      </c>
      <c r="C20" s="4">
        <v>0</v>
      </c>
      <c r="E20" s="4">
        <v>0</v>
      </c>
      <c r="G20" s="4">
        <v>0</v>
      </c>
      <c r="I20" s="4">
        <v>0</v>
      </c>
      <c r="K20" s="4">
        <v>110000</v>
      </c>
      <c r="M20" s="4">
        <v>12562105622</v>
      </c>
      <c r="O20" s="4">
        <v>8423908212</v>
      </c>
      <c r="Q20" s="4">
        <v>4138197410</v>
      </c>
    </row>
    <row r="21" spans="1:17" x14ac:dyDescent="0.5">
      <c r="A21" s="2" t="s">
        <v>207</v>
      </c>
      <c r="C21" s="4">
        <v>0</v>
      </c>
      <c r="E21" s="4">
        <v>0</v>
      </c>
      <c r="G21" s="4">
        <v>0</v>
      </c>
      <c r="I21" s="4">
        <v>0</v>
      </c>
      <c r="K21" s="4">
        <v>2287</v>
      </c>
      <c r="M21" s="4">
        <v>66726341</v>
      </c>
      <c r="O21" s="4">
        <v>57248469</v>
      </c>
      <c r="Q21" s="4">
        <v>9477872</v>
      </c>
    </row>
    <row r="22" spans="1:17" x14ac:dyDescent="0.5">
      <c r="A22" s="2" t="s">
        <v>208</v>
      </c>
      <c r="C22" s="4">
        <v>0</v>
      </c>
      <c r="E22" s="4">
        <v>0</v>
      </c>
      <c r="G22" s="4">
        <v>0</v>
      </c>
      <c r="I22" s="4">
        <v>0</v>
      </c>
      <c r="K22" s="4">
        <v>4574</v>
      </c>
      <c r="M22" s="4">
        <v>58448939</v>
      </c>
      <c r="O22" s="4">
        <v>18777495</v>
      </c>
      <c r="Q22" s="4">
        <v>39671444</v>
      </c>
    </row>
    <row r="23" spans="1:17" x14ac:dyDescent="0.5">
      <c r="A23" s="2" t="s">
        <v>209</v>
      </c>
      <c r="C23" s="4">
        <v>0</v>
      </c>
      <c r="E23" s="4">
        <v>0</v>
      </c>
      <c r="G23" s="4">
        <v>0</v>
      </c>
      <c r="I23" s="4">
        <v>0</v>
      </c>
      <c r="K23" s="4">
        <v>770</v>
      </c>
      <c r="M23" s="4">
        <v>4758203401</v>
      </c>
      <c r="O23" s="4">
        <v>4077968998</v>
      </c>
      <c r="Q23" s="4">
        <v>680234403</v>
      </c>
    </row>
    <row r="24" spans="1:17" x14ac:dyDescent="0.5">
      <c r="A24" s="2" t="s">
        <v>210</v>
      </c>
      <c r="C24" s="4">
        <v>0</v>
      </c>
      <c r="E24" s="4">
        <v>0</v>
      </c>
      <c r="G24" s="4">
        <v>0</v>
      </c>
      <c r="I24" s="4">
        <v>0</v>
      </c>
      <c r="K24" s="4">
        <v>1214</v>
      </c>
      <c r="M24" s="4">
        <v>46664852</v>
      </c>
      <c r="O24" s="4">
        <v>29165949</v>
      </c>
      <c r="Q24" s="4">
        <v>17498903</v>
      </c>
    </row>
    <row r="25" spans="1:17" x14ac:dyDescent="0.5">
      <c r="A25" s="2" t="s">
        <v>211</v>
      </c>
      <c r="C25" s="4">
        <v>0</v>
      </c>
      <c r="E25" s="4">
        <v>0</v>
      </c>
      <c r="G25" s="4">
        <v>0</v>
      </c>
      <c r="I25" s="4">
        <v>0</v>
      </c>
      <c r="K25" s="4">
        <v>250</v>
      </c>
      <c r="M25" s="4">
        <v>1461271128</v>
      </c>
      <c r="O25" s="4">
        <v>1324456107</v>
      </c>
      <c r="Q25" s="4">
        <v>136815021</v>
      </c>
    </row>
    <row r="26" spans="1:17" x14ac:dyDescent="0.5">
      <c r="A26" s="2" t="s">
        <v>212</v>
      </c>
      <c r="C26" s="4">
        <v>0</v>
      </c>
      <c r="E26" s="4">
        <v>0</v>
      </c>
      <c r="G26" s="4">
        <v>0</v>
      </c>
      <c r="I26" s="4">
        <v>0</v>
      </c>
      <c r="K26" s="4">
        <v>728</v>
      </c>
      <c r="M26" s="4">
        <v>4687205</v>
      </c>
      <c r="O26" s="4">
        <v>4371963</v>
      </c>
      <c r="Q26" s="4">
        <v>315242</v>
      </c>
    </row>
    <row r="27" spans="1:17" x14ac:dyDescent="0.5">
      <c r="A27" s="2" t="s">
        <v>213</v>
      </c>
      <c r="C27" s="4">
        <v>0</v>
      </c>
      <c r="E27" s="4">
        <v>0</v>
      </c>
      <c r="G27" s="4">
        <v>0</v>
      </c>
      <c r="I27" s="4">
        <v>0</v>
      </c>
      <c r="K27" s="4">
        <v>780572</v>
      </c>
      <c r="M27" s="4">
        <v>13290884611</v>
      </c>
      <c r="O27" s="4">
        <v>6335964784</v>
      </c>
      <c r="Q27" s="4">
        <v>6954919827</v>
      </c>
    </row>
    <row r="28" spans="1:17" x14ac:dyDescent="0.5">
      <c r="A28" s="2" t="s">
        <v>20</v>
      </c>
      <c r="C28" s="4">
        <v>0</v>
      </c>
      <c r="E28" s="4">
        <v>0</v>
      </c>
      <c r="G28" s="4">
        <v>0</v>
      </c>
      <c r="I28" s="4">
        <v>0</v>
      </c>
      <c r="K28" s="4">
        <v>800</v>
      </c>
      <c r="M28" s="4">
        <v>5184044987</v>
      </c>
      <c r="O28" s="4">
        <v>4244074670</v>
      </c>
      <c r="Q28" s="4">
        <v>939970317</v>
      </c>
    </row>
    <row r="29" spans="1:17" x14ac:dyDescent="0.5">
      <c r="A29" s="2" t="s">
        <v>214</v>
      </c>
      <c r="C29" s="4">
        <v>0</v>
      </c>
      <c r="E29" s="4">
        <v>0</v>
      </c>
      <c r="G29" s="4">
        <v>0</v>
      </c>
      <c r="I29" s="4">
        <v>0</v>
      </c>
      <c r="K29" s="4">
        <v>3742</v>
      </c>
      <c r="M29" s="4">
        <v>113566448</v>
      </c>
      <c r="O29" s="4">
        <v>74803873</v>
      </c>
      <c r="Q29" s="4">
        <v>38762575</v>
      </c>
    </row>
    <row r="30" spans="1:17" x14ac:dyDescent="0.5">
      <c r="A30" s="2" t="s">
        <v>181</v>
      </c>
      <c r="C30" s="4">
        <v>0</v>
      </c>
      <c r="E30" s="4">
        <v>0</v>
      </c>
      <c r="G30" s="4">
        <v>0</v>
      </c>
      <c r="I30" s="4">
        <v>0</v>
      </c>
      <c r="K30" s="4">
        <v>4102</v>
      </c>
      <c r="M30" s="4">
        <v>587018462</v>
      </c>
      <c r="O30" s="4">
        <v>267461382</v>
      </c>
      <c r="Q30" s="4">
        <v>319557080</v>
      </c>
    </row>
    <row r="31" spans="1:17" x14ac:dyDescent="0.5">
      <c r="A31" s="2" t="s">
        <v>215</v>
      </c>
      <c r="C31" s="4">
        <v>0</v>
      </c>
      <c r="E31" s="4">
        <v>0</v>
      </c>
      <c r="G31" s="4">
        <v>0</v>
      </c>
      <c r="I31" s="4">
        <v>0</v>
      </c>
      <c r="K31" s="4">
        <v>4856</v>
      </c>
      <c r="M31" s="4">
        <v>115169945</v>
      </c>
      <c r="O31" s="4">
        <v>89917567</v>
      </c>
      <c r="Q31" s="4">
        <v>25252378</v>
      </c>
    </row>
    <row r="32" spans="1:17" x14ac:dyDescent="0.5">
      <c r="A32" s="2" t="s">
        <v>175</v>
      </c>
      <c r="C32" s="4">
        <v>0</v>
      </c>
      <c r="E32" s="4">
        <v>0</v>
      </c>
      <c r="G32" s="4">
        <v>0</v>
      </c>
      <c r="I32" s="4">
        <v>0</v>
      </c>
      <c r="K32" s="4">
        <v>100000</v>
      </c>
      <c r="M32" s="4">
        <v>4616500015</v>
      </c>
      <c r="O32" s="4">
        <v>2019119750</v>
      </c>
      <c r="Q32" s="4">
        <v>2597380265</v>
      </c>
    </row>
    <row r="33" spans="1:17" x14ac:dyDescent="0.5">
      <c r="A33" s="2" t="s">
        <v>179</v>
      </c>
      <c r="C33" s="4">
        <v>0</v>
      </c>
      <c r="E33" s="4">
        <v>0</v>
      </c>
      <c r="G33" s="4">
        <v>0</v>
      </c>
      <c r="I33" s="4">
        <v>0</v>
      </c>
      <c r="K33" s="4">
        <v>4128</v>
      </c>
      <c r="M33" s="4">
        <v>483097806</v>
      </c>
      <c r="O33" s="4">
        <v>166791234</v>
      </c>
      <c r="Q33" s="4">
        <v>316306572</v>
      </c>
    </row>
    <row r="34" spans="1:17" x14ac:dyDescent="0.5">
      <c r="A34" s="2" t="s">
        <v>216</v>
      </c>
      <c r="C34" s="4">
        <v>0</v>
      </c>
      <c r="E34" s="4">
        <v>0</v>
      </c>
      <c r="G34" s="4">
        <v>0</v>
      </c>
      <c r="I34" s="4">
        <v>0</v>
      </c>
      <c r="K34" s="4">
        <v>15219</v>
      </c>
      <c r="M34" s="4">
        <v>460658597</v>
      </c>
      <c r="O34" s="4">
        <v>200599761</v>
      </c>
      <c r="Q34" s="4">
        <v>260058836</v>
      </c>
    </row>
    <row r="35" spans="1:17" x14ac:dyDescent="0.5">
      <c r="A35" s="2" t="s">
        <v>217</v>
      </c>
      <c r="C35" s="4">
        <v>0</v>
      </c>
      <c r="E35" s="4">
        <v>0</v>
      </c>
      <c r="G35" s="4">
        <v>0</v>
      </c>
      <c r="I35" s="4">
        <v>0</v>
      </c>
      <c r="K35" s="4">
        <v>2835</v>
      </c>
      <c r="M35" s="4">
        <v>211021724</v>
      </c>
      <c r="O35" s="4">
        <v>112816108</v>
      </c>
      <c r="Q35" s="4">
        <v>98205616</v>
      </c>
    </row>
    <row r="36" spans="1:17" x14ac:dyDescent="0.5">
      <c r="A36" s="2" t="s">
        <v>186</v>
      </c>
      <c r="C36" s="4">
        <v>0</v>
      </c>
      <c r="E36" s="4">
        <v>0</v>
      </c>
      <c r="G36" s="4">
        <v>0</v>
      </c>
      <c r="I36" s="4">
        <v>0</v>
      </c>
      <c r="K36" s="4">
        <v>2428</v>
      </c>
      <c r="M36" s="4">
        <v>31595835</v>
      </c>
      <c r="O36" s="4">
        <v>15310284</v>
      </c>
      <c r="Q36" s="4">
        <v>16285551</v>
      </c>
    </row>
    <row r="37" spans="1:17" x14ac:dyDescent="0.5">
      <c r="A37" s="2" t="s">
        <v>218</v>
      </c>
      <c r="C37" s="4">
        <v>0</v>
      </c>
      <c r="E37" s="4">
        <v>0</v>
      </c>
      <c r="G37" s="4">
        <v>0</v>
      </c>
      <c r="I37" s="4">
        <v>0</v>
      </c>
      <c r="K37" s="4">
        <v>53514</v>
      </c>
      <c r="M37" s="4">
        <v>192036192</v>
      </c>
      <c r="O37" s="4">
        <v>117840050</v>
      </c>
      <c r="Q37" s="4">
        <v>74196142</v>
      </c>
    </row>
    <row r="38" spans="1:17" x14ac:dyDescent="0.5">
      <c r="A38" s="2" t="s">
        <v>171</v>
      </c>
      <c r="C38" s="4">
        <v>0</v>
      </c>
      <c r="E38" s="4">
        <v>0</v>
      </c>
      <c r="G38" s="4">
        <v>0</v>
      </c>
      <c r="I38" s="4">
        <v>0</v>
      </c>
      <c r="K38" s="4">
        <v>1759000</v>
      </c>
      <c r="M38" s="4">
        <v>18258470425</v>
      </c>
      <c r="O38" s="4">
        <v>9008846907</v>
      </c>
      <c r="Q38" s="4">
        <v>9249623518</v>
      </c>
    </row>
    <row r="39" spans="1:17" x14ac:dyDescent="0.5">
      <c r="A39" s="2" t="s">
        <v>219</v>
      </c>
      <c r="C39" s="4">
        <v>0</v>
      </c>
      <c r="E39" s="4">
        <v>0</v>
      </c>
      <c r="G39" s="4">
        <v>0</v>
      </c>
      <c r="I39" s="4">
        <v>0</v>
      </c>
      <c r="K39" s="4">
        <v>195000</v>
      </c>
      <c r="M39" s="4">
        <v>11258594153</v>
      </c>
      <c r="O39" s="4">
        <v>5481108018</v>
      </c>
      <c r="Q39" s="4">
        <v>5777486135</v>
      </c>
    </row>
    <row r="40" spans="1:17" x14ac:dyDescent="0.5">
      <c r="A40" s="2" t="s">
        <v>173</v>
      </c>
      <c r="C40" s="4">
        <v>0</v>
      </c>
      <c r="E40" s="4">
        <v>0</v>
      </c>
      <c r="G40" s="4">
        <v>0</v>
      </c>
      <c r="I40" s="4">
        <v>0</v>
      </c>
      <c r="K40" s="4">
        <v>134319</v>
      </c>
      <c r="M40" s="4">
        <v>6486300523</v>
      </c>
      <c r="O40" s="4">
        <v>2993775344</v>
      </c>
      <c r="Q40" s="4">
        <v>3492525179</v>
      </c>
    </row>
    <row r="41" spans="1:17" x14ac:dyDescent="0.5">
      <c r="A41" s="2" t="s">
        <v>220</v>
      </c>
      <c r="C41" s="4">
        <v>0</v>
      </c>
      <c r="E41" s="4">
        <v>0</v>
      </c>
      <c r="G41" s="4">
        <v>0</v>
      </c>
      <c r="I41" s="4">
        <v>0</v>
      </c>
      <c r="K41" s="4">
        <v>1984</v>
      </c>
      <c r="M41" s="4">
        <v>31387490</v>
      </c>
      <c r="O41" s="4">
        <v>24836417</v>
      </c>
      <c r="Q41" s="4">
        <v>6551073</v>
      </c>
    </row>
    <row r="42" spans="1:17" x14ac:dyDescent="0.5">
      <c r="A42" s="2" t="s">
        <v>221</v>
      </c>
      <c r="C42" s="4">
        <v>0</v>
      </c>
      <c r="E42" s="4">
        <v>0</v>
      </c>
      <c r="G42" s="4">
        <v>0</v>
      </c>
      <c r="I42" s="4">
        <v>0</v>
      </c>
      <c r="K42" s="4">
        <v>159000</v>
      </c>
      <c r="M42" s="4">
        <v>1728147832</v>
      </c>
      <c r="O42" s="4">
        <v>699581746</v>
      </c>
      <c r="Q42" s="4">
        <v>1028566086</v>
      </c>
    </row>
    <row r="43" spans="1:17" x14ac:dyDescent="0.5">
      <c r="A43" s="2" t="s">
        <v>222</v>
      </c>
      <c r="C43" s="4">
        <v>0</v>
      </c>
      <c r="E43" s="4">
        <v>0</v>
      </c>
      <c r="G43" s="4">
        <v>0</v>
      </c>
      <c r="I43" s="4">
        <v>0</v>
      </c>
      <c r="K43" s="4">
        <v>1079188</v>
      </c>
      <c r="M43" s="4">
        <v>17222338352</v>
      </c>
      <c r="O43" s="4">
        <v>9324080716</v>
      </c>
      <c r="Q43" s="4">
        <v>7898257636</v>
      </c>
    </row>
    <row r="44" spans="1:17" x14ac:dyDescent="0.5">
      <c r="A44" s="2" t="s">
        <v>184</v>
      </c>
      <c r="C44" s="4">
        <v>0</v>
      </c>
      <c r="E44" s="4">
        <v>0</v>
      </c>
      <c r="G44" s="4">
        <v>0</v>
      </c>
      <c r="I44" s="4">
        <v>0</v>
      </c>
      <c r="K44" s="4">
        <v>47016</v>
      </c>
      <c r="M44" s="4">
        <v>1074933893</v>
      </c>
      <c r="O44" s="4">
        <v>741527593</v>
      </c>
      <c r="Q44" s="4">
        <v>333406300</v>
      </c>
    </row>
    <row r="45" spans="1:17" x14ac:dyDescent="0.5">
      <c r="A45" s="2" t="s">
        <v>223</v>
      </c>
      <c r="C45" s="4">
        <v>0</v>
      </c>
      <c r="E45" s="4">
        <v>0</v>
      </c>
      <c r="G45" s="4">
        <v>0</v>
      </c>
      <c r="I45" s="4">
        <v>0</v>
      </c>
      <c r="K45" s="4">
        <v>1214</v>
      </c>
      <c r="M45" s="4">
        <v>40466849</v>
      </c>
      <c r="O45" s="4">
        <v>25517145</v>
      </c>
      <c r="Q45" s="4">
        <v>14949704</v>
      </c>
    </row>
    <row r="46" spans="1:17" x14ac:dyDescent="0.5">
      <c r="A46" s="2" t="s">
        <v>192</v>
      </c>
      <c r="C46" s="4">
        <v>118000</v>
      </c>
      <c r="E46" s="4">
        <v>105411406000</v>
      </c>
      <c r="G46" s="4">
        <v>86881308851</v>
      </c>
      <c r="I46" s="4">
        <v>18530097149</v>
      </c>
      <c r="K46" s="4">
        <v>118000</v>
      </c>
      <c r="M46" s="4">
        <v>105411406000</v>
      </c>
      <c r="O46" s="4">
        <v>86881308851</v>
      </c>
      <c r="Q46" s="4">
        <v>18530097149</v>
      </c>
    </row>
    <row r="47" spans="1:17" x14ac:dyDescent="0.5">
      <c r="A47" s="2" t="s">
        <v>60</v>
      </c>
      <c r="C47" s="4">
        <v>30000</v>
      </c>
      <c r="E47" s="4">
        <v>28942053306</v>
      </c>
      <c r="G47" s="4">
        <v>28561687427</v>
      </c>
      <c r="I47" s="4">
        <v>380365879</v>
      </c>
      <c r="K47" s="4">
        <v>30000</v>
      </c>
      <c r="M47" s="4">
        <v>28942053306</v>
      </c>
      <c r="O47" s="4">
        <v>28561687427</v>
      </c>
      <c r="Q47" s="4">
        <v>380365879</v>
      </c>
    </row>
    <row r="48" spans="1:17" x14ac:dyDescent="0.5">
      <c r="A48" s="2" t="s">
        <v>195</v>
      </c>
      <c r="C48" s="4">
        <v>8000</v>
      </c>
      <c r="E48" s="4">
        <v>8000000000</v>
      </c>
      <c r="G48" s="4">
        <v>7148733408</v>
      </c>
      <c r="I48" s="4">
        <v>851266592</v>
      </c>
      <c r="K48" s="4">
        <v>8000</v>
      </c>
      <c r="M48" s="4">
        <v>8000000000</v>
      </c>
      <c r="O48" s="4">
        <v>7148733408</v>
      </c>
      <c r="Q48" s="4">
        <v>851266592</v>
      </c>
    </row>
    <row r="49" spans="1:17" x14ac:dyDescent="0.5">
      <c r="A49" s="2" t="s">
        <v>39</v>
      </c>
      <c r="C49" s="4">
        <v>25000</v>
      </c>
      <c r="E49" s="4">
        <v>20093607375</v>
      </c>
      <c r="G49" s="4">
        <v>20085750548</v>
      </c>
      <c r="I49" s="4">
        <v>7856827</v>
      </c>
      <c r="K49" s="4">
        <v>25000</v>
      </c>
      <c r="M49" s="4">
        <v>20093607375</v>
      </c>
      <c r="O49" s="4">
        <v>20085750548</v>
      </c>
      <c r="Q49" s="4">
        <v>7856827</v>
      </c>
    </row>
    <row r="50" spans="1:17" x14ac:dyDescent="0.5">
      <c r="A50" s="2" t="s">
        <v>57</v>
      </c>
      <c r="C50" s="4">
        <v>112395</v>
      </c>
      <c r="E50" s="4">
        <v>112395000000</v>
      </c>
      <c r="G50" s="4">
        <v>104099022432</v>
      </c>
      <c r="I50" s="4">
        <v>8295977568</v>
      </c>
      <c r="K50" s="4">
        <v>245395</v>
      </c>
      <c r="M50" s="4">
        <v>235948937025</v>
      </c>
      <c r="O50" s="4">
        <v>223709496294</v>
      </c>
      <c r="Q50" s="4">
        <v>12239440731</v>
      </c>
    </row>
    <row r="51" spans="1:17" x14ac:dyDescent="0.5">
      <c r="A51" s="2" t="s">
        <v>224</v>
      </c>
      <c r="C51" s="4">
        <v>0</v>
      </c>
      <c r="E51" s="4">
        <v>0</v>
      </c>
      <c r="G51" s="4">
        <v>0</v>
      </c>
      <c r="I51" s="4">
        <v>0</v>
      </c>
      <c r="K51" s="4">
        <v>749</v>
      </c>
      <c r="M51" s="4">
        <v>749000000</v>
      </c>
      <c r="O51" s="4">
        <v>743945276</v>
      </c>
      <c r="Q51" s="4">
        <v>5054724</v>
      </c>
    </row>
    <row r="52" spans="1:17" x14ac:dyDescent="0.5">
      <c r="A52" s="2" t="s">
        <v>225</v>
      </c>
      <c r="C52" s="4">
        <v>0</v>
      </c>
      <c r="E52" s="4">
        <v>0</v>
      </c>
      <c r="G52" s="4">
        <v>0</v>
      </c>
      <c r="I52" s="4">
        <v>0</v>
      </c>
      <c r="K52" s="4">
        <v>28950</v>
      </c>
      <c r="M52" s="4">
        <v>28950000000</v>
      </c>
      <c r="O52" s="4">
        <v>26966405928</v>
      </c>
      <c r="Q52" s="4">
        <v>1983594072</v>
      </c>
    </row>
    <row r="53" spans="1:17" x14ac:dyDescent="0.5">
      <c r="A53" s="2" t="s">
        <v>226</v>
      </c>
      <c r="C53" s="4">
        <v>0</v>
      </c>
      <c r="E53" s="4">
        <v>0</v>
      </c>
      <c r="G53" s="4">
        <v>0</v>
      </c>
      <c r="I53" s="4">
        <v>0</v>
      </c>
      <c r="K53" s="4">
        <v>30179</v>
      </c>
      <c r="M53" s="4">
        <v>30179000000</v>
      </c>
      <c r="O53" s="4">
        <v>29867821122</v>
      </c>
      <c r="Q53" s="4">
        <v>311178878</v>
      </c>
    </row>
    <row r="54" spans="1:17" x14ac:dyDescent="0.5">
      <c r="A54" s="2" t="s">
        <v>227</v>
      </c>
      <c r="C54" s="4">
        <v>0</v>
      </c>
      <c r="E54" s="4">
        <v>0</v>
      </c>
      <c r="G54" s="4">
        <v>0</v>
      </c>
      <c r="I54" s="4">
        <v>0</v>
      </c>
      <c r="K54" s="4">
        <v>8813</v>
      </c>
      <c r="M54" s="4">
        <v>8813000000</v>
      </c>
      <c r="O54" s="4">
        <v>8761744308</v>
      </c>
      <c r="Q54" s="4">
        <v>51255692</v>
      </c>
    </row>
    <row r="55" spans="1:17" x14ac:dyDescent="0.5">
      <c r="A55" s="2" t="s">
        <v>82</v>
      </c>
      <c r="C55" s="4">
        <v>0</v>
      </c>
      <c r="E55" s="4">
        <v>0</v>
      </c>
      <c r="G55" s="4">
        <v>0</v>
      </c>
      <c r="I55" s="4">
        <v>0</v>
      </c>
      <c r="K55" s="4">
        <v>25000</v>
      </c>
      <c r="M55" s="4">
        <v>24220609220</v>
      </c>
      <c r="O55" s="4">
        <v>24236392050</v>
      </c>
      <c r="Q55" s="4">
        <v>-15782830</v>
      </c>
    </row>
    <row r="56" spans="1:17" x14ac:dyDescent="0.5">
      <c r="A56" s="2" t="s">
        <v>228</v>
      </c>
      <c r="C56" s="4">
        <v>0</v>
      </c>
      <c r="E56" s="4">
        <v>0</v>
      </c>
      <c r="G56" s="4">
        <v>0</v>
      </c>
      <c r="I56" s="4">
        <v>0</v>
      </c>
      <c r="K56" s="4">
        <v>25000</v>
      </c>
      <c r="M56" s="4">
        <v>25000000000</v>
      </c>
      <c r="O56" s="4">
        <v>24270208142</v>
      </c>
      <c r="Q56" s="4">
        <v>729791858</v>
      </c>
    </row>
    <row r="57" spans="1:17" x14ac:dyDescent="0.5">
      <c r="A57" s="2" t="s">
        <v>229</v>
      </c>
      <c r="C57" s="4">
        <v>0</v>
      </c>
      <c r="E57" s="4">
        <v>0</v>
      </c>
      <c r="G57" s="4">
        <v>0</v>
      </c>
      <c r="I57" s="4">
        <v>0</v>
      </c>
      <c r="K57" s="4">
        <v>413000</v>
      </c>
      <c r="M57" s="4">
        <v>410342761660</v>
      </c>
      <c r="O57" s="4">
        <v>398756247971</v>
      </c>
      <c r="Q57" s="4">
        <v>11586513689</v>
      </c>
    </row>
    <row r="58" spans="1:17" x14ac:dyDescent="0.5">
      <c r="A58" s="2" t="s">
        <v>230</v>
      </c>
      <c r="C58" s="4">
        <v>0</v>
      </c>
      <c r="E58" s="4">
        <v>0</v>
      </c>
      <c r="G58" s="4">
        <v>0</v>
      </c>
      <c r="I58" s="4">
        <v>0</v>
      </c>
      <c r="K58" s="4">
        <v>18435</v>
      </c>
      <c r="M58" s="4">
        <v>18435000000</v>
      </c>
      <c r="O58" s="4">
        <v>18285689366</v>
      </c>
      <c r="Q58" s="4">
        <v>149310634</v>
      </c>
    </row>
    <row r="59" spans="1:17" x14ac:dyDescent="0.5">
      <c r="A59" s="2" t="s">
        <v>231</v>
      </c>
      <c r="C59" s="4">
        <v>0</v>
      </c>
      <c r="E59" s="4">
        <v>0</v>
      </c>
      <c r="G59" s="4">
        <v>0</v>
      </c>
      <c r="I59" s="4">
        <v>0</v>
      </c>
      <c r="K59" s="4">
        <v>1610</v>
      </c>
      <c r="M59" s="4">
        <v>1610000000</v>
      </c>
      <c r="O59" s="4">
        <v>1560436620</v>
      </c>
      <c r="Q59" s="4">
        <v>49563380</v>
      </c>
    </row>
    <row r="60" spans="1:17" x14ac:dyDescent="0.5">
      <c r="A60" s="2" t="s">
        <v>232</v>
      </c>
      <c r="C60" s="4">
        <v>0</v>
      </c>
      <c r="E60" s="4">
        <v>0</v>
      </c>
      <c r="G60" s="4">
        <v>0</v>
      </c>
      <c r="I60" s="4">
        <v>0</v>
      </c>
      <c r="K60" s="4">
        <v>54330</v>
      </c>
      <c r="M60" s="4">
        <v>54330000000</v>
      </c>
      <c r="O60" s="4">
        <v>53634123244</v>
      </c>
      <c r="Q60" s="4">
        <v>695876756</v>
      </c>
    </row>
    <row r="61" spans="1:17" x14ac:dyDescent="0.5">
      <c r="A61" s="2" t="s">
        <v>233</v>
      </c>
      <c r="C61" s="4">
        <v>0</v>
      </c>
      <c r="E61" s="4">
        <v>0</v>
      </c>
      <c r="G61" s="4">
        <v>0</v>
      </c>
      <c r="I61" s="4">
        <v>0</v>
      </c>
      <c r="K61" s="4">
        <v>13803</v>
      </c>
      <c r="M61" s="4">
        <v>13803000000</v>
      </c>
      <c r="O61" s="4">
        <v>13562374499</v>
      </c>
      <c r="Q61" s="4">
        <v>240625501</v>
      </c>
    </row>
    <row r="62" spans="1:17" x14ac:dyDescent="0.5">
      <c r="A62" s="2" t="s">
        <v>85</v>
      </c>
      <c r="C62" s="4">
        <v>0</v>
      </c>
      <c r="E62" s="4">
        <v>0</v>
      </c>
      <c r="G62" s="4">
        <v>0</v>
      </c>
      <c r="I62" s="4">
        <v>0</v>
      </c>
      <c r="K62" s="4">
        <v>25000</v>
      </c>
      <c r="M62" s="4">
        <v>24172118011</v>
      </c>
      <c r="O62" s="4">
        <v>24176500000</v>
      </c>
      <c r="Q62" s="4">
        <v>-4381989</v>
      </c>
    </row>
    <row r="63" spans="1:17" ht="22.5" thickBot="1" x14ac:dyDescent="0.55000000000000004">
      <c r="E63" s="5">
        <f>SUM(E8:E62)</f>
        <v>276424352786</v>
      </c>
      <c r="G63" s="5">
        <f>SUM(G8:G62)</f>
        <v>248108021406</v>
      </c>
      <c r="I63" s="5">
        <f>SUM(I8:I62)</f>
        <v>28316331380</v>
      </c>
      <c r="M63" s="5">
        <f>SUM(M8:M62)</f>
        <v>1264031646879</v>
      </c>
      <c r="O63" s="5">
        <f>SUM(O8:O62)</f>
        <v>1096788240704</v>
      </c>
      <c r="Q63" s="5">
        <f>SUM(Q8:Q62)</f>
        <v>167243406175</v>
      </c>
    </row>
    <row r="64" spans="1:17" ht="22.5" thickTop="1" x14ac:dyDescent="0.5"/>
    <row r="65" spans="9:17" x14ac:dyDescent="0.5">
      <c r="I65" s="4"/>
      <c r="Q65" s="4"/>
    </row>
    <row r="66" spans="9:17" x14ac:dyDescent="0.5">
      <c r="I66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0"/>
  <sheetViews>
    <sheetView rightToLeft="1" topLeftCell="A43" workbookViewId="0">
      <selection activeCell="K58" sqref="K58"/>
    </sheetView>
  </sheetViews>
  <sheetFormatPr defaultRowHeight="21.75" x14ac:dyDescent="0.5"/>
  <cols>
    <col min="1" max="1" width="28.71093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4.8554687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2.5" x14ac:dyDescent="0.5">
      <c r="A3" s="11" t="s">
        <v>153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2.5" x14ac:dyDescent="0.5">
      <c r="A6" s="15" t="s">
        <v>3</v>
      </c>
      <c r="C6" s="13" t="s">
        <v>155</v>
      </c>
      <c r="D6" s="13" t="s">
        <v>155</v>
      </c>
      <c r="E6" s="13" t="s">
        <v>155</v>
      </c>
      <c r="F6" s="13" t="s">
        <v>155</v>
      </c>
      <c r="G6" s="13" t="s">
        <v>155</v>
      </c>
      <c r="H6" s="13" t="s">
        <v>155</v>
      </c>
      <c r="I6" s="13" t="s">
        <v>155</v>
      </c>
      <c r="J6" s="13" t="s">
        <v>155</v>
      </c>
      <c r="K6" s="13" t="s">
        <v>155</v>
      </c>
      <c r="M6" s="13" t="s">
        <v>156</v>
      </c>
      <c r="N6" s="13" t="s">
        <v>156</v>
      </c>
      <c r="O6" s="13" t="s">
        <v>156</v>
      </c>
      <c r="P6" s="13" t="s">
        <v>156</v>
      </c>
      <c r="Q6" s="13" t="s">
        <v>156</v>
      </c>
      <c r="R6" s="13" t="s">
        <v>156</v>
      </c>
      <c r="S6" s="13" t="s">
        <v>156</v>
      </c>
      <c r="T6" s="13" t="s">
        <v>156</v>
      </c>
      <c r="U6" s="13" t="s">
        <v>156</v>
      </c>
    </row>
    <row r="7" spans="1:21" ht="22.5" x14ac:dyDescent="0.5">
      <c r="A7" s="13" t="s">
        <v>3</v>
      </c>
      <c r="C7" s="14" t="s">
        <v>234</v>
      </c>
      <c r="E7" s="14" t="s">
        <v>235</v>
      </c>
      <c r="G7" s="14" t="s">
        <v>236</v>
      </c>
      <c r="I7" s="14" t="s">
        <v>140</v>
      </c>
      <c r="K7" s="14" t="s">
        <v>237</v>
      </c>
      <c r="M7" s="14" t="s">
        <v>234</v>
      </c>
      <c r="O7" s="14" t="s">
        <v>235</v>
      </c>
      <c r="Q7" s="14" t="s">
        <v>236</v>
      </c>
      <c r="S7" s="14" t="s">
        <v>140</v>
      </c>
      <c r="U7" s="14" t="s">
        <v>237</v>
      </c>
    </row>
    <row r="8" spans="1:21" x14ac:dyDescent="0.5">
      <c r="A8" s="2" t="s">
        <v>18</v>
      </c>
      <c r="C8" s="4">
        <v>0</v>
      </c>
      <c r="E8" s="4">
        <v>2715964</v>
      </c>
      <c r="G8" s="4">
        <v>42708945</v>
      </c>
      <c r="I8" s="4">
        <v>45424909</v>
      </c>
      <c r="K8" s="6">
        <f>I8/$I$49</f>
        <v>3.9900083911384082E-2</v>
      </c>
      <c r="M8" s="4">
        <v>0</v>
      </c>
      <c r="O8" s="4">
        <v>0</v>
      </c>
      <c r="Q8" s="4">
        <v>42708945</v>
      </c>
      <c r="S8" s="4">
        <v>42708945</v>
      </c>
      <c r="U8" s="6">
        <v>3.1367103105311615E-4</v>
      </c>
    </row>
    <row r="9" spans="1:21" x14ac:dyDescent="0.5">
      <c r="A9" s="2" t="s">
        <v>15</v>
      </c>
      <c r="C9" s="4">
        <v>0</v>
      </c>
      <c r="E9" s="4">
        <v>-164273805</v>
      </c>
      <c r="G9" s="4">
        <v>208058420</v>
      </c>
      <c r="I9" s="4">
        <v>43784615</v>
      </c>
      <c r="K9" s="6">
        <f t="shared" ref="K9:K48" si="0">I9/$I$49</f>
        <v>3.8459291410526467E-2</v>
      </c>
      <c r="M9" s="4">
        <v>0</v>
      </c>
      <c r="O9" s="4">
        <v>0</v>
      </c>
      <c r="Q9" s="4">
        <v>208058420</v>
      </c>
      <c r="S9" s="4">
        <v>208058420</v>
      </c>
      <c r="U9" s="6">
        <v>1.5280616067824264E-3</v>
      </c>
    </row>
    <row r="10" spans="1:21" x14ac:dyDescent="0.5">
      <c r="A10" s="2" t="s">
        <v>197</v>
      </c>
      <c r="C10" s="4">
        <v>0</v>
      </c>
      <c r="E10" s="4">
        <v>0</v>
      </c>
      <c r="G10" s="4">
        <v>0</v>
      </c>
      <c r="I10" s="4">
        <v>0</v>
      </c>
      <c r="K10" s="6">
        <f t="shared" si="0"/>
        <v>0</v>
      </c>
      <c r="M10" s="4">
        <v>0</v>
      </c>
      <c r="O10" s="4">
        <v>0</v>
      </c>
      <c r="Q10" s="4">
        <v>76024202</v>
      </c>
      <c r="S10" s="4">
        <v>76024202</v>
      </c>
      <c r="U10" s="6">
        <v>5.5835117974303448E-4</v>
      </c>
    </row>
    <row r="11" spans="1:21" x14ac:dyDescent="0.5">
      <c r="A11" s="2" t="s">
        <v>198</v>
      </c>
      <c r="C11" s="4">
        <v>0</v>
      </c>
      <c r="E11" s="4">
        <v>0</v>
      </c>
      <c r="G11" s="4">
        <v>0</v>
      </c>
      <c r="I11" s="4">
        <v>0</v>
      </c>
      <c r="K11" s="6">
        <f t="shared" si="0"/>
        <v>0</v>
      </c>
      <c r="M11" s="4">
        <v>0</v>
      </c>
      <c r="O11" s="4">
        <v>0</v>
      </c>
      <c r="Q11" s="4">
        <v>93457173</v>
      </c>
      <c r="S11" s="4">
        <v>93457173</v>
      </c>
      <c r="U11" s="6">
        <v>6.8638566965818163E-4</v>
      </c>
    </row>
    <row r="12" spans="1:21" x14ac:dyDescent="0.5">
      <c r="A12" s="2" t="s">
        <v>199</v>
      </c>
      <c r="C12" s="4">
        <v>0</v>
      </c>
      <c r="E12" s="4">
        <v>0</v>
      </c>
      <c r="G12" s="4">
        <v>0</v>
      </c>
      <c r="I12" s="4">
        <v>0</v>
      </c>
      <c r="K12" s="6">
        <f t="shared" si="0"/>
        <v>0</v>
      </c>
      <c r="M12" s="4">
        <v>0</v>
      </c>
      <c r="O12" s="4">
        <v>0</v>
      </c>
      <c r="Q12" s="4">
        <v>11131902670</v>
      </c>
      <c r="S12" s="4">
        <v>11131902670</v>
      </c>
      <c r="U12" s="6">
        <v>8.1757004020629326E-2</v>
      </c>
    </row>
    <row r="13" spans="1:21" x14ac:dyDescent="0.5">
      <c r="A13" s="2" t="s">
        <v>200</v>
      </c>
      <c r="C13" s="4">
        <v>0</v>
      </c>
      <c r="E13" s="4">
        <v>0</v>
      </c>
      <c r="G13" s="4">
        <v>0</v>
      </c>
      <c r="I13" s="4">
        <v>0</v>
      </c>
      <c r="K13" s="6">
        <f t="shared" si="0"/>
        <v>0</v>
      </c>
      <c r="M13" s="4">
        <v>0</v>
      </c>
      <c r="O13" s="4">
        <v>0</v>
      </c>
      <c r="Q13" s="4">
        <v>16897128475</v>
      </c>
      <c r="S13" s="4">
        <v>16897128475</v>
      </c>
      <c r="U13" s="6">
        <v>0.1240990549073553</v>
      </c>
    </row>
    <row r="14" spans="1:21" x14ac:dyDescent="0.5">
      <c r="A14" s="2" t="s">
        <v>201</v>
      </c>
      <c r="C14" s="4">
        <v>0</v>
      </c>
      <c r="E14" s="4">
        <v>0</v>
      </c>
      <c r="G14" s="4">
        <v>0</v>
      </c>
      <c r="I14" s="4">
        <v>0</v>
      </c>
      <c r="K14" s="6">
        <f t="shared" si="0"/>
        <v>0</v>
      </c>
      <c r="M14" s="4">
        <v>0</v>
      </c>
      <c r="O14" s="4">
        <v>0</v>
      </c>
      <c r="Q14" s="4">
        <v>6594285</v>
      </c>
      <c r="S14" s="4">
        <v>6594285</v>
      </c>
      <c r="U14" s="6">
        <v>4.8430982666701274E-5</v>
      </c>
    </row>
    <row r="15" spans="1:21" x14ac:dyDescent="0.5">
      <c r="A15" s="2" t="s">
        <v>202</v>
      </c>
      <c r="C15" s="4">
        <v>0</v>
      </c>
      <c r="E15" s="4">
        <v>0</v>
      </c>
      <c r="G15" s="4">
        <v>0</v>
      </c>
      <c r="I15" s="4">
        <v>0</v>
      </c>
      <c r="K15" s="6">
        <f t="shared" si="0"/>
        <v>0</v>
      </c>
      <c r="M15" s="4">
        <v>0</v>
      </c>
      <c r="O15" s="4">
        <v>0</v>
      </c>
      <c r="Q15" s="4">
        <v>28675845095</v>
      </c>
      <c r="S15" s="4">
        <v>28675845095</v>
      </c>
      <c r="U15" s="6">
        <v>0.21060651105448971</v>
      </c>
    </row>
    <row r="16" spans="1:21" x14ac:dyDescent="0.5">
      <c r="A16" s="2" t="s">
        <v>177</v>
      </c>
      <c r="C16" s="4">
        <v>0</v>
      </c>
      <c r="E16" s="4">
        <v>0</v>
      </c>
      <c r="G16" s="4">
        <v>0</v>
      </c>
      <c r="I16" s="4">
        <v>0</v>
      </c>
      <c r="K16" s="6">
        <f t="shared" si="0"/>
        <v>0</v>
      </c>
      <c r="M16" s="4">
        <v>227977500</v>
      </c>
      <c r="O16" s="4">
        <v>0</v>
      </c>
      <c r="Q16" s="4">
        <v>1598736151</v>
      </c>
      <c r="S16" s="4">
        <v>1826713651</v>
      </c>
      <c r="U16" s="6">
        <v>1.3416092444989501E-2</v>
      </c>
    </row>
    <row r="17" spans="1:21" x14ac:dyDescent="0.5">
      <c r="A17" s="2" t="s">
        <v>203</v>
      </c>
      <c r="C17" s="4">
        <v>0</v>
      </c>
      <c r="E17" s="4">
        <v>0</v>
      </c>
      <c r="G17" s="4">
        <v>0</v>
      </c>
      <c r="I17" s="4">
        <v>0</v>
      </c>
      <c r="K17" s="6">
        <f t="shared" si="0"/>
        <v>0</v>
      </c>
      <c r="M17" s="4">
        <v>0</v>
      </c>
      <c r="O17" s="4">
        <v>0</v>
      </c>
      <c r="Q17" s="4">
        <v>956756019</v>
      </c>
      <c r="S17" s="4">
        <v>956756019</v>
      </c>
      <c r="U17" s="6">
        <v>7.0267867058295347E-3</v>
      </c>
    </row>
    <row r="18" spans="1:21" x14ac:dyDescent="0.5">
      <c r="A18" s="2" t="s">
        <v>204</v>
      </c>
      <c r="C18" s="4">
        <v>0</v>
      </c>
      <c r="E18" s="4">
        <v>0</v>
      </c>
      <c r="G18" s="4">
        <v>0</v>
      </c>
      <c r="I18" s="4">
        <v>0</v>
      </c>
      <c r="K18" s="6">
        <f t="shared" si="0"/>
        <v>0</v>
      </c>
      <c r="M18" s="4">
        <v>0</v>
      </c>
      <c r="O18" s="4">
        <v>0</v>
      </c>
      <c r="Q18" s="4">
        <v>104103527</v>
      </c>
      <c r="S18" s="4">
        <v>104103527</v>
      </c>
      <c r="U18" s="6">
        <v>7.6457661621835693E-4</v>
      </c>
    </row>
    <row r="19" spans="1:21" x14ac:dyDescent="0.5">
      <c r="A19" s="2" t="s">
        <v>205</v>
      </c>
      <c r="C19" s="4">
        <v>0</v>
      </c>
      <c r="E19" s="4">
        <v>0</v>
      </c>
      <c r="G19" s="4">
        <v>0</v>
      </c>
      <c r="I19" s="4">
        <v>0</v>
      </c>
      <c r="K19" s="6">
        <f t="shared" si="0"/>
        <v>0</v>
      </c>
      <c r="M19" s="4">
        <v>0</v>
      </c>
      <c r="O19" s="4">
        <v>0</v>
      </c>
      <c r="Q19" s="4">
        <v>15195992585</v>
      </c>
      <c r="S19" s="4">
        <v>15195992585</v>
      </c>
      <c r="U19" s="6">
        <v>0.11160525416894418</v>
      </c>
    </row>
    <row r="20" spans="1:21" x14ac:dyDescent="0.5">
      <c r="A20" s="2" t="s">
        <v>206</v>
      </c>
      <c r="C20" s="4">
        <v>0</v>
      </c>
      <c r="E20" s="4">
        <v>0</v>
      </c>
      <c r="G20" s="4">
        <v>0</v>
      </c>
      <c r="I20" s="4">
        <v>0</v>
      </c>
      <c r="K20" s="6">
        <f t="shared" si="0"/>
        <v>0</v>
      </c>
      <c r="M20" s="4">
        <v>0</v>
      </c>
      <c r="O20" s="4">
        <v>0</v>
      </c>
      <c r="Q20" s="4">
        <v>4138197410</v>
      </c>
      <c r="S20" s="4">
        <v>4138197410</v>
      </c>
      <c r="U20" s="6">
        <v>3.039252428960806E-2</v>
      </c>
    </row>
    <row r="21" spans="1:21" x14ac:dyDescent="0.5">
      <c r="A21" s="2" t="s">
        <v>207</v>
      </c>
      <c r="C21" s="4">
        <v>0</v>
      </c>
      <c r="E21" s="4">
        <v>0</v>
      </c>
      <c r="G21" s="4">
        <v>0</v>
      </c>
      <c r="I21" s="4">
        <v>0</v>
      </c>
      <c r="K21" s="6">
        <f t="shared" si="0"/>
        <v>0</v>
      </c>
      <c r="M21" s="4">
        <v>0</v>
      </c>
      <c r="O21" s="4">
        <v>0</v>
      </c>
      <c r="Q21" s="4">
        <v>9477872</v>
      </c>
      <c r="S21" s="4">
        <v>9477872</v>
      </c>
      <c r="U21" s="6">
        <v>6.9609162259322017E-5</v>
      </c>
    </row>
    <row r="22" spans="1:21" x14ac:dyDescent="0.5">
      <c r="A22" s="2" t="s">
        <v>208</v>
      </c>
      <c r="C22" s="4">
        <v>0</v>
      </c>
      <c r="E22" s="4">
        <v>0</v>
      </c>
      <c r="G22" s="4">
        <v>0</v>
      </c>
      <c r="I22" s="4">
        <v>0</v>
      </c>
      <c r="K22" s="6">
        <f t="shared" si="0"/>
        <v>0</v>
      </c>
      <c r="M22" s="4">
        <v>0</v>
      </c>
      <c r="O22" s="4">
        <v>0</v>
      </c>
      <c r="Q22" s="4">
        <v>39671444</v>
      </c>
      <c r="S22" s="4">
        <v>39671444</v>
      </c>
      <c r="U22" s="6">
        <v>2.9136244744153617E-4</v>
      </c>
    </row>
    <row r="23" spans="1:21" x14ac:dyDescent="0.5">
      <c r="A23" s="2" t="s">
        <v>209</v>
      </c>
      <c r="C23" s="4">
        <v>0</v>
      </c>
      <c r="E23" s="4">
        <v>0</v>
      </c>
      <c r="G23" s="4">
        <v>0</v>
      </c>
      <c r="I23" s="4">
        <v>0</v>
      </c>
      <c r="K23" s="6">
        <f t="shared" si="0"/>
        <v>0</v>
      </c>
      <c r="M23" s="4">
        <v>0</v>
      </c>
      <c r="O23" s="4">
        <v>0</v>
      </c>
      <c r="Q23" s="4">
        <v>680234403</v>
      </c>
      <c r="S23" s="4">
        <v>680234403</v>
      </c>
      <c r="U23" s="6">
        <v>4.9959048753559923E-3</v>
      </c>
    </row>
    <row r="24" spans="1:21" x14ac:dyDescent="0.5">
      <c r="A24" s="2" t="s">
        <v>210</v>
      </c>
      <c r="C24" s="4">
        <v>0</v>
      </c>
      <c r="E24" s="4">
        <v>0</v>
      </c>
      <c r="G24" s="4">
        <v>0</v>
      </c>
      <c r="I24" s="4">
        <v>0</v>
      </c>
      <c r="K24" s="6">
        <f t="shared" si="0"/>
        <v>0</v>
      </c>
      <c r="M24" s="4">
        <v>0</v>
      </c>
      <c r="O24" s="4">
        <v>0</v>
      </c>
      <c r="Q24" s="4">
        <v>17498903</v>
      </c>
      <c r="S24" s="4">
        <v>17498903</v>
      </c>
      <c r="U24" s="6">
        <v>1.285187200552125E-4</v>
      </c>
    </row>
    <row r="25" spans="1:21" x14ac:dyDescent="0.5">
      <c r="A25" s="2" t="s">
        <v>211</v>
      </c>
      <c r="C25" s="4">
        <v>0</v>
      </c>
      <c r="E25" s="4">
        <v>0</v>
      </c>
      <c r="G25" s="4">
        <v>0</v>
      </c>
      <c r="I25" s="4">
        <v>0</v>
      </c>
      <c r="K25" s="6">
        <f t="shared" si="0"/>
        <v>0</v>
      </c>
      <c r="M25" s="4">
        <v>0</v>
      </c>
      <c r="O25" s="4">
        <v>0</v>
      </c>
      <c r="Q25" s="4">
        <v>136815021</v>
      </c>
      <c r="S25" s="4">
        <v>136815021</v>
      </c>
      <c r="U25" s="6">
        <v>1.0048224956299842E-3</v>
      </c>
    </row>
    <row r="26" spans="1:21" x14ac:dyDescent="0.5">
      <c r="A26" s="2" t="s">
        <v>212</v>
      </c>
      <c r="C26" s="4">
        <v>0</v>
      </c>
      <c r="E26" s="4">
        <v>0</v>
      </c>
      <c r="G26" s="4">
        <v>0</v>
      </c>
      <c r="I26" s="4">
        <v>0</v>
      </c>
      <c r="K26" s="6">
        <f t="shared" si="0"/>
        <v>0</v>
      </c>
      <c r="M26" s="4">
        <v>0</v>
      </c>
      <c r="O26" s="4">
        <v>0</v>
      </c>
      <c r="Q26" s="4">
        <v>315242</v>
      </c>
      <c r="S26" s="4">
        <v>315242</v>
      </c>
      <c r="U26" s="6">
        <v>2.3152593249785597E-6</v>
      </c>
    </row>
    <row r="27" spans="1:21" x14ac:dyDescent="0.5">
      <c r="A27" s="2" t="s">
        <v>213</v>
      </c>
      <c r="C27" s="4">
        <v>0</v>
      </c>
      <c r="E27" s="4">
        <v>0</v>
      </c>
      <c r="G27" s="4">
        <v>0</v>
      </c>
      <c r="I27" s="4">
        <v>0</v>
      </c>
      <c r="K27" s="6">
        <f t="shared" si="0"/>
        <v>0</v>
      </c>
      <c r="M27" s="4">
        <v>0</v>
      </c>
      <c r="O27" s="4">
        <v>0</v>
      </c>
      <c r="Q27" s="4">
        <v>6954919827</v>
      </c>
      <c r="S27" s="4">
        <v>6954919827</v>
      </c>
      <c r="U27" s="6">
        <v>5.1079624491470119E-2</v>
      </c>
    </row>
    <row r="28" spans="1:21" x14ac:dyDescent="0.5">
      <c r="A28" s="2" t="s">
        <v>20</v>
      </c>
      <c r="C28" s="4">
        <v>0</v>
      </c>
      <c r="E28" s="4">
        <v>925327892</v>
      </c>
      <c r="G28" s="4">
        <v>0</v>
      </c>
      <c r="I28" s="4">
        <v>925327892</v>
      </c>
      <c r="K28" s="6">
        <f t="shared" si="0"/>
        <v>0.81278446889886224</v>
      </c>
      <c r="M28" s="4">
        <v>0</v>
      </c>
      <c r="O28" s="4">
        <v>9744446750</v>
      </c>
      <c r="Q28" s="4">
        <v>939970317</v>
      </c>
      <c r="S28" s="4">
        <v>10684417067</v>
      </c>
      <c r="U28" s="6">
        <v>7.8470496464087353E-2</v>
      </c>
    </row>
    <row r="29" spans="1:21" x14ac:dyDescent="0.5">
      <c r="A29" s="2" t="s">
        <v>214</v>
      </c>
      <c r="C29" s="4">
        <v>0</v>
      </c>
      <c r="E29" s="4">
        <v>0</v>
      </c>
      <c r="G29" s="4">
        <v>0</v>
      </c>
      <c r="I29" s="4">
        <v>0</v>
      </c>
      <c r="K29" s="6">
        <f t="shared" si="0"/>
        <v>0</v>
      </c>
      <c r="M29" s="4">
        <v>0</v>
      </c>
      <c r="O29" s="4">
        <v>0</v>
      </c>
      <c r="Q29" s="4">
        <v>38762575</v>
      </c>
      <c r="S29" s="4">
        <v>38762575</v>
      </c>
      <c r="U29" s="6">
        <v>2.8468736154741689E-4</v>
      </c>
    </row>
    <row r="30" spans="1:21" x14ac:dyDescent="0.5">
      <c r="A30" s="2" t="s">
        <v>181</v>
      </c>
      <c r="C30" s="4">
        <v>0</v>
      </c>
      <c r="E30" s="4">
        <v>0</v>
      </c>
      <c r="G30" s="4">
        <v>0</v>
      </c>
      <c r="I30" s="4">
        <v>0</v>
      </c>
      <c r="K30" s="6">
        <f t="shared" si="0"/>
        <v>0</v>
      </c>
      <c r="M30" s="4">
        <v>35851480</v>
      </c>
      <c r="O30" s="4">
        <v>0</v>
      </c>
      <c r="Q30" s="4">
        <v>319557080</v>
      </c>
      <c r="S30" s="4">
        <v>355408560</v>
      </c>
      <c r="U30" s="6">
        <v>2.6102580960570038E-3</v>
      </c>
    </row>
    <row r="31" spans="1:21" x14ac:dyDescent="0.5">
      <c r="A31" s="2" t="s">
        <v>215</v>
      </c>
      <c r="C31" s="4">
        <v>0</v>
      </c>
      <c r="E31" s="4">
        <v>0</v>
      </c>
      <c r="G31" s="4">
        <v>0</v>
      </c>
      <c r="I31" s="4">
        <v>0</v>
      </c>
      <c r="K31" s="6">
        <f t="shared" si="0"/>
        <v>0</v>
      </c>
      <c r="M31" s="4">
        <v>0</v>
      </c>
      <c r="O31" s="4">
        <v>0</v>
      </c>
      <c r="Q31" s="4">
        <v>25252378</v>
      </c>
      <c r="S31" s="4">
        <v>25252378</v>
      </c>
      <c r="U31" s="6">
        <v>1.8546324297645438E-4</v>
      </c>
    </row>
    <row r="32" spans="1:21" x14ac:dyDescent="0.5">
      <c r="A32" s="2" t="s">
        <v>175</v>
      </c>
      <c r="C32" s="4">
        <v>0</v>
      </c>
      <c r="E32" s="4">
        <v>0</v>
      </c>
      <c r="G32" s="4">
        <v>0</v>
      </c>
      <c r="I32" s="4">
        <v>0</v>
      </c>
      <c r="K32" s="6">
        <f t="shared" si="0"/>
        <v>0</v>
      </c>
      <c r="M32" s="4">
        <v>165000000</v>
      </c>
      <c r="O32" s="4">
        <v>0</v>
      </c>
      <c r="Q32" s="4">
        <v>2597380265</v>
      </c>
      <c r="S32" s="4">
        <v>2762380265</v>
      </c>
      <c r="U32" s="6">
        <v>2.0287990393659458E-2</v>
      </c>
    </row>
    <row r="33" spans="1:21" x14ac:dyDescent="0.5">
      <c r="A33" s="2" t="s">
        <v>179</v>
      </c>
      <c r="C33" s="4">
        <v>0</v>
      </c>
      <c r="E33" s="4">
        <v>0</v>
      </c>
      <c r="G33" s="4">
        <v>0</v>
      </c>
      <c r="I33" s="4">
        <v>0</v>
      </c>
      <c r="K33" s="6">
        <f t="shared" si="0"/>
        <v>0</v>
      </c>
      <c r="M33" s="4">
        <v>5685736</v>
      </c>
      <c r="O33" s="4">
        <v>0</v>
      </c>
      <c r="Q33" s="4">
        <v>316306572</v>
      </c>
      <c r="S33" s="4">
        <v>321992308</v>
      </c>
      <c r="U33" s="6">
        <v>2.3648362009769273E-3</v>
      </c>
    </row>
    <row r="34" spans="1:21" x14ac:dyDescent="0.5">
      <c r="A34" s="2" t="s">
        <v>216</v>
      </c>
      <c r="C34" s="4">
        <v>0</v>
      </c>
      <c r="E34" s="4">
        <v>0</v>
      </c>
      <c r="G34" s="4">
        <v>0</v>
      </c>
      <c r="I34" s="4">
        <v>0</v>
      </c>
      <c r="K34" s="6">
        <f t="shared" si="0"/>
        <v>0</v>
      </c>
      <c r="M34" s="4">
        <v>0</v>
      </c>
      <c r="O34" s="4">
        <v>0</v>
      </c>
      <c r="Q34" s="4">
        <v>260058836</v>
      </c>
      <c r="S34" s="4">
        <v>260058836</v>
      </c>
      <c r="U34" s="6">
        <v>1.9099727989673647E-3</v>
      </c>
    </row>
    <row r="35" spans="1:21" x14ac:dyDescent="0.5">
      <c r="A35" s="2" t="s">
        <v>217</v>
      </c>
      <c r="C35" s="4">
        <v>0</v>
      </c>
      <c r="E35" s="4">
        <v>0</v>
      </c>
      <c r="G35" s="4">
        <v>0</v>
      </c>
      <c r="I35" s="4">
        <v>0</v>
      </c>
      <c r="K35" s="6">
        <f t="shared" si="0"/>
        <v>0</v>
      </c>
      <c r="M35" s="4">
        <v>0</v>
      </c>
      <c r="O35" s="4">
        <v>0</v>
      </c>
      <c r="Q35" s="4">
        <v>98205616</v>
      </c>
      <c r="S35" s="4">
        <v>98205616</v>
      </c>
      <c r="U35" s="6">
        <v>7.2126007387741367E-4</v>
      </c>
    </row>
    <row r="36" spans="1:21" x14ac:dyDescent="0.5">
      <c r="A36" s="2" t="s">
        <v>186</v>
      </c>
      <c r="C36" s="4">
        <v>0</v>
      </c>
      <c r="E36" s="4">
        <v>0</v>
      </c>
      <c r="G36" s="4">
        <v>0</v>
      </c>
      <c r="I36" s="4">
        <v>0</v>
      </c>
      <c r="K36" s="6">
        <f t="shared" si="0"/>
        <v>0</v>
      </c>
      <c r="M36" s="4">
        <v>599365</v>
      </c>
      <c r="O36" s="4">
        <v>0</v>
      </c>
      <c r="Q36" s="4">
        <v>16285551</v>
      </c>
      <c r="S36" s="4">
        <v>16884916</v>
      </c>
      <c r="U36" s="6">
        <v>1.2400936176169318E-4</v>
      </c>
    </row>
    <row r="37" spans="1:21" x14ac:dyDescent="0.5">
      <c r="A37" s="2" t="s">
        <v>218</v>
      </c>
      <c r="C37" s="4">
        <v>0</v>
      </c>
      <c r="E37" s="4">
        <v>0</v>
      </c>
      <c r="G37" s="4">
        <v>0</v>
      </c>
      <c r="I37" s="4">
        <v>0</v>
      </c>
      <c r="K37" s="6">
        <f t="shared" si="0"/>
        <v>0</v>
      </c>
      <c r="M37" s="4">
        <v>0</v>
      </c>
      <c r="O37" s="4">
        <v>0</v>
      </c>
      <c r="Q37" s="4">
        <v>74196142</v>
      </c>
      <c r="S37" s="4">
        <v>74196142</v>
      </c>
      <c r="U37" s="6">
        <v>5.4492519918961741E-4</v>
      </c>
    </row>
    <row r="38" spans="1:21" x14ac:dyDescent="0.5">
      <c r="A38" s="2" t="s">
        <v>171</v>
      </c>
      <c r="C38" s="4">
        <v>0</v>
      </c>
      <c r="E38" s="4">
        <v>0</v>
      </c>
      <c r="G38" s="4">
        <v>0</v>
      </c>
      <c r="I38" s="4">
        <v>0</v>
      </c>
      <c r="K38" s="6">
        <f t="shared" si="0"/>
        <v>0</v>
      </c>
      <c r="M38" s="4">
        <v>861910000</v>
      </c>
      <c r="O38" s="4">
        <v>0</v>
      </c>
      <c r="Q38" s="4">
        <v>9249623518</v>
      </c>
      <c r="S38" s="4">
        <v>10111533518</v>
      </c>
      <c r="U38" s="6">
        <v>7.4263017831960085E-2</v>
      </c>
    </row>
    <row r="39" spans="1:21" x14ac:dyDescent="0.5">
      <c r="A39" s="2" t="s">
        <v>219</v>
      </c>
      <c r="C39" s="4">
        <v>0</v>
      </c>
      <c r="E39" s="4">
        <v>0</v>
      </c>
      <c r="G39" s="4">
        <v>0</v>
      </c>
      <c r="I39" s="4">
        <v>0</v>
      </c>
      <c r="K39" s="6">
        <f t="shared" si="0"/>
        <v>0</v>
      </c>
      <c r="M39" s="4">
        <v>0</v>
      </c>
      <c r="O39" s="4">
        <v>0</v>
      </c>
      <c r="Q39" s="4">
        <v>5777486135</v>
      </c>
      <c r="S39" s="4">
        <v>5777486135</v>
      </c>
      <c r="U39" s="6">
        <v>4.2432095498039883E-2</v>
      </c>
    </row>
    <row r="40" spans="1:21" x14ac:dyDescent="0.5">
      <c r="A40" s="2" t="s">
        <v>173</v>
      </c>
      <c r="C40" s="4">
        <v>0</v>
      </c>
      <c r="E40" s="4">
        <v>0</v>
      </c>
      <c r="G40" s="4">
        <v>0</v>
      </c>
      <c r="I40" s="4">
        <v>0</v>
      </c>
      <c r="K40" s="6">
        <f t="shared" si="0"/>
        <v>0</v>
      </c>
      <c r="M40" s="4">
        <v>153078320</v>
      </c>
      <c r="O40" s="4">
        <v>0</v>
      </c>
      <c r="Q40" s="4">
        <v>3492525179</v>
      </c>
      <c r="S40" s="4">
        <v>3645603499</v>
      </c>
      <c r="U40" s="6">
        <v>2.6774723850991351E-2</v>
      </c>
    </row>
    <row r="41" spans="1:21" x14ac:dyDescent="0.5">
      <c r="A41" s="2" t="s">
        <v>220</v>
      </c>
      <c r="C41" s="4">
        <v>0</v>
      </c>
      <c r="E41" s="4">
        <v>0</v>
      </c>
      <c r="G41" s="4">
        <v>0</v>
      </c>
      <c r="I41" s="4">
        <v>0</v>
      </c>
      <c r="K41" s="6">
        <f t="shared" si="0"/>
        <v>0</v>
      </c>
      <c r="M41" s="4">
        <v>0</v>
      </c>
      <c r="O41" s="4">
        <v>0</v>
      </c>
      <c r="Q41" s="4">
        <v>6551073</v>
      </c>
      <c r="S41" s="4">
        <v>6551073</v>
      </c>
      <c r="U41" s="6">
        <v>4.8113617004920881E-5</v>
      </c>
    </row>
    <row r="42" spans="1:21" x14ac:dyDescent="0.5">
      <c r="A42" s="2" t="s">
        <v>221</v>
      </c>
      <c r="C42" s="4">
        <v>0</v>
      </c>
      <c r="E42" s="4">
        <v>0</v>
      </c>
      <c r="G42" s="4">
        <v>0</v>
      </c>
      <c r="I42" s="4">
        <v>0</v>
      </c>
      <c r="K42" s="6">
        <f t="shared" si="0"/>
        <v>0</v>
      </c>
      <c r="M42" s="4">
        <v>0</v>
      </c>
      <c r="O42" s="4">
        <v>0</v>
      </c>
      <c r="Q42" s="4">
        <v>1028566086</v>
      </c>
      <c r="S42" s="4">
        <v>1028566086</v>
      </c>
      <c r="U42" s="6">
        <v>7.5541876462152865E-3</v>
      </c>
    </row>
    <row r="43" spans="1:21" x14ac:dyDescent="0.5">
      <c r="A43" s="2" t="s">
        <v>222</v>
      </c>
      <c r="C43" s="4">
        <v>0</v>
      </c>
      <c r="E43" s="4">
        <v>0</v>
      </c>
      <c r="G43" s="4">
        <v>0</v>
      </c>
      <c r="I43" s="4">
        <v>0</v>
      </c>
      <c r="K43" s="6">
        <f t="shared" si="0"/>
        <v>0</v>
      </c>
      <c r="M43" s="4">
        <v>0</v>
      </c>
      <c r="O43" s="4">
        <v>0</v>
      </c>
      <c r="Q43" s="4">
        <v>7898257636</v>
      </c>
      <c r="S43" s="4">
        <v>7898257636</v>
      </c>
      <c r="U43" s="6">
        <v>5.8007862666878511E-2</v>
      </c>
    </row>
    <row r="44" spans="1:21" x14ac:dyDescent="0.5">
      <c r="A44" s="2" t="s">
        <v>184</v>
      </c>
      <c r="C44" s="4">
        <v>0</v>
      </c>
      <c r="E44" s="4">
        <v>0</v>
      </c>
      <c r="G44" s="4">
        <v>0</v>
      </c>
      <c r="I44" s="4">
        <v>0</v>
      </c>
      <c r="K44" s="6">
        <f t="shared" si="0"/>
        <v>0</v>
      </c>
      <c r="M44" s="4">
        <v>32646935</v>
      </c>
      <c r="O44" s="4">
        <v>0</v>
      </c>
      <c r="Q44" s="4">
        <v>333406300</v>
      </c>
      <c r="S44" s="4">
        <v>366053235</v>
      </c>
      <c r="U44" s="6">
        <v>2.6884367113909889E-3</v>
      </c>
    </row>
    <row r="45" spans="1:21" x14ac:dyDescent="0.5">
      <c r="A45" s="2" t="s">
        <v>223</v>
      </c>
      <c r="C45" s="4">
        <v>0</v>
      </c>
      <c r="E45" s="4">
        <v>0</v>
      </c>
      <c r="G45" s="4">
        <v>0</v>
      </c>
      <c r="I45" s="4">
        <v>0</v>
      </c>
      <c r="K45" s="6">
        <f t="shared" si="0"/>
        <v>0</v>
      </c>
      <c r="M45" s="4">
        <v>0</v>
      </c>
      <c r="O45" s="4">
        <v>0</v>
      </c>
      <c r="Q45" s="4">
        <v>14949704</v>
      </c>
      <c r="S45" s="4">
        <v>14949704</v>
      </c>
      <c r="U45" s="6">
        <v>1.0979641542582929E-4</v>
      </c>
    </row>
    <row r="46" spans="1:21" x14ac:dyDescent="0.5">
      <c r="A46" s="2" t="s">
        <v>17</v>
      </c>
      <c r="C46" s="4">
        <v>0</v>
      </c>
      <c r="E46" s="4">
        <v>-79926494</v>
      </c>
      <c r="G46" s="4">
        <v>0</v>
      </c>
      <c r="I46" s="4">
        <v>-79926494</v>
      </c>
      <c r="K46" s="6">
        <f t="shared" si="0"/>
        <v>-7.0205398041474035E-2</v>
      </c>
      <c r="M46" s="4">
        <v>240076338</v>
      </c>
      <c r="O46" s="4">
        <v>299289342</v>
      </c>
      <c r="Q46" s="4">
        <v>0</v>
      </c>
      <c r="S46" s="4">
        <v>539365680</v>
      </c>
      <c r="U46" s="6">
        <v>3.9613104224481572E-3</v>
      </c>
    </row>
    <row r="47" spans="1:21" x14ac:dyDescent="0.5">
      <c r="A47" s="2" t="s">
        <v>19</v>
      </c>
      <c r="C47" s="4">
        <v>0</v>
      </c>
      <c r="E47" s="4">
        <v>556874762</v>
      </c>
      <c r="G47" s="4">
        <v>0</v>
      </c>
      <c r="I47" s="4">
        <v>556874762</v>
      </c>
      <c r="K47" s="6">
        <f t="shared" si="0"/>
        <v>0.48914461737132026</v>
      </c>
      <c r="M47" s="4">
        <v>0</v>
      </c>
      <c r="O47" s="4">
        <v>4533659031</v>
      </c>
      <c r="Q47" s="4">
        <v>0</v>
      </c>
      <c r="S47" s="4">
        <v>4533659031</v>
      </c>
      <c r="U47" s="6">
        <v>3.3296947576135195E-2</v>
      </c>
    </row>
    <row r="48" spans="1:21" x14ac:dyDescent="0.5">
      <c r="A48" s="2" t="s">
        <v>16</v>
      </c>
      <c r="C48" s="4">
        <v>0</v>
      </c>
      <c r="E48" s="4">
        <v>-353019181</v>
      </c>
      <c r="G48" s="4">
        <v>0</v>
      </c>
      <c r="I48" s="4">
        <v>-353019181</v>
      </c>
      <c r="K48" s="6">
        <f t="shared" si="0"/>
        <v>-0.31008306355061904</v>
      </c>
      <c r="M48" s="4">
        <v>0</v>
      </c>
      <c r="O48" s="4">
        <v>406398293</v>
      </c>
      <c r="Q48" s="4">
        <v>0</v>
      </c>
      <c r="S48" s="4">
        <v>406398293</v>
      </c>
      <c r="U48" s="6">
        <v>2.9847464409045081E-3</v>
      </c>
    </row>
    <row r="49" spans="3:21" ht="22.5" thickBot="1" x14ac:dyDescent="0.55000000000000004">
      <c r="C49" s="5">
        <f>SUM(C8:C48)</f>
        <v>0</v>
      </c>
      <c r="E49" s="5">
        <f>SUM(E8:E48)</f>
        <v>887699138</v>
      </c>
      <c r="G49" s="5">
        <f>SUM(G8:G48)</f>
        <v>250767365</v>
      </c>
      <c r="I49" s="5">
        <f>SUM(I8:I48)</f>
        <v>1138466503</v>
      </c>
      <c r="K49" s="8">
        <f>SUM(K8:K48)</f>
        <v>0.99999999999999978</v>
      </c>
      <c r="M49" s="5">
        <f>SUM(M8:M48)</f>
        <v>1722825674</v>
      </c>
      <c r="O49" s="5">
        <f>SUM(O8:O48)</f>
        <v>14983793416</v>
      </c>
      <c r="Q49" s="5">
        <f>SUM(Q8:Q48)</f>
        <v>119451778632</v>
      </c>
      <c r="S49" s="5">
        <f>SUM(S8:S48)</f>
        <v>136158397722</v>
      </c>
      <c r="U49" s="8">
        <f>SUM(U8:U48)</f>
        <v>0.99999999999999978</v>
      </c>
    </row>
    <row r="50" spans="3:21" ht="22.5" thickTop="1" x14ac:dyDescent="0.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1"/>
  <sheetViews>
    <sheetView rightToLeft="1" topLeftCell="A31" workbookViewId="0">
      <selection activeCell="K50" sqref="K50:O50"/>
    </sheetView>
  </sheetViews>
  <sheetFormatPr defaultRowHeight="21.75" x14ac:dyDescent="0.5"/>
  <cols>
    <col min="1" max="1" width="32.285156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6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 x14ac:dyDescent="0.5">
      <c r="A3" s="11" t="s">
        <v>153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 x14ac:dyDescent="0.5">
      <c r="A6" s="15" t="s">
        <v>157</v>
      </c>
      <c r="C6" s="13" t="s">
        <v>155</v>
      </c>
      <c r="D6" s="13" t="s">
        <v>155</v>
      </c>
      <c r="E6" s="13" t="s">
        <v>155</v>
      </c>
      <c r="F6" s="13" t="s">
        <v>155</v>
      </c>
      <c r="G6" s="13" t="s">
        <v>155</v>
      </c>
      <c r="H6" s="13" t="s">
        <v>155</v>
      </c>
      <c r="I6" s="13" t="s">
        <v>155</v>
      </c>
      <c r="K6" s="13" t="s">
        <v>156</v>
      </c>
      <c r="L6" s="13" t="s">
        <v>156</v>
      </c>
      <c r="M6" s="13" t="s">
        <v>156</v>
      </c>
      <c r="N6" s="13" t="s">
        <v>156</v>
      </c>
      <c r="O6" s="13" t="s">
        <v>156</v>
      </c>
      <c r="P6" s="13" t="s">
        <v>156</v>
      </c>
      <c r="Q6" s="13" t="s">
        <v>156</v>
      </c>
    </row>
    <row r="7" spans="1:17" ht="22.5" x14ac:dyDescent="0.5">
      <c r="A7" s="13" t="s">
        <v>157</v>
      </c>
      <c r="C7" s="14" t="s">
        <v>238</v>
      </c>
      <c r="E7" s="14" t="s">
        <v>235</v>
      </c>
      <c r="G7" s="14" t="s">
        <v>236</v>
      </c>
      <c r="I7" s="14" t="s">
        <v>239</v>
      </c>
      <c r="K7" s="14" t="s">
        <v>238</v>
      </c>
      <c r="M7" s="14" t="s">
        <v>235</v>
      </c>
      <c r="O7" s="14" t="s">
        <v>236</v>
      </c>
      <c r="Q7" s="14" t="s">
        <v>239</v>
      </c>
    </row>
    <row r="8" spans="1:17" x14ac:dyDescent="0.5">
      <c r="A8" s="2" t="s">
        <v>192</v>
      </c>
      <c r="C8" s="4">
        <v>0</v>
      </c>
      <c r="E8" s="4">
        <v>-9329125316</v>
      </c>
      <c r="G8" s="4">
        <v>18530097149</v>
      </c>
      <c r="I8" s="4">
        <v>9200971833</v>
      </c>
      <c r="K8" s="4">
        <v>0</v>
      </c>
      <c r="M8" s="4">
        <v>0</v>
      </c>
      <c r="O8" s="4">
        <v>18530097149</v>
      </c>
      <c r="Q8" s="4">
        <v>18530097149</v>
      </c>
    </row>
    <row r="9" spans="1:17" x14ac:dyDescent="0.5">
      <c r="A9" s="2" t="s">
        <v>60</v>
      </c>
      <c r="C9" s="4">
        <v>0</v>
      </c>
      <c r="E9" s="4">
        <v>210742199</v>
      </c>
      <c r="G9" s="4">
        <v>380365879</v>
      </c>
      <c r="I9" s="4">
        <v>591108078</v>
      </c>
      <c r="K9" s="4">
        <v>0</v>
      </c>
      <c r="M9" s="4">
        <v>717727035</v>
      </c>
      <c r="O9" s="4">
        <v>380365879</v>
      </c>
      <c r="Q9" s="4">
        <v>1098092914</v>
      </c>
    </row>
    <row r="10" spans="1:17" x14ac:dyDescent="0.5">
      <c r="A10" s="2" t="s">
        <v>195</v>
      </c>
      <c r="C10" s="4">
        <v>3647123</v>
      </c>
      <c r="E10" s="4">
        <v>-49969590</v>
      </c>
      <c r="G10" s="4">
        <v>851266592</v>
      </c>
      <c r="I10" s="4">
        <v>804944125</v>
      </c>
      <c r="K10" s="4">
        <v>760300871</v>
      </c>
      <c r="M10" s="4">
        <v>0</v>
      </c>
      <c r="O10" s="4">
        <v>851266592</v>
      </c>
      <c r="Q10" s="4">
        <v>1611567463</v>
      </c>
    </row>
    <row r="11" spans="1:17" x14ac:dyDescent="0.5">
      <c r="A11" s="2" t="s">
        <v>39</v>
      </c>
      <c r="C11" s="4">
        <v>0</v>
      </c>
      <c r="E11" s="4">
        <v>-970437563</v>
      </c>
      <c r="G11" s="4">
        <v>7856827</v>
      </c>
      <c r="I11" s="4">
        <v>-962580736</v>
      </c>
      <c r="K11" s="4">
        <v>0</v>
      </c>
      <c r="M11" s="4">
        <v>-947136650</v>
      </c>
      <c r="O11" s="4">
        <v>7856827</v>
      </c>
      <c r="Q11" s="4">
        <v>-939279823</v>
      </c>
    </row>
    <row r="12" spans="1:17" x14ac:dyDescent="0.5">
      <c r="A12" s="2" t="s">
        <v>57</v>
      </c>
      <c r="C12" s="4">
        <v>0</v>
      </c>
      <c r="E12" s="4">
        <v>-2493931342</v>
      </c>
      <c r="G12" s="4">
        <v>8295977568</v>
      </c>
      <c r="I12" s="4">
        <v>5802046226</v>
      </c>
      <c r="K12" s="4">
        <v>0</v>
      </c>
      <c r="M12" s="4">
        <v>0</v>
      </c>
      <c r="O12" s="4">
        <v>12239440731</v>
      </c>
      <c r="Q12" s="4">
        <v>12239440731</v>
      </c>
    </row>
    <row r="13" spans="1:17" x14ac:dyDescent="0.5">
      <c r="A13" s="2" t="s">
        <v>224</v>
      </c>
      <c r="C13" s="4">
        <v>0</v>
      </c>
      <c r="E13" s="4">
        <v>0</v>
      </c>
      <c r="G13" s="4">
        <v>0</v>
      </c>
      <c r="I13" s="4">
        <v>0</v>
      </c>
      <c r="K13" s="4">
        <v>10347896</v>
      </c>
      <c r="M13" s="4">
        <v>0</v>
      </c>
      <c r="O13" s="4">
        <v>5054724</v>
      </c>
      <c r="Q13" s="4">
        <v>15402620</v>
      </c>
    </row>
    <row r="14" spans="1:17" x14ac:dyDescent="0.5">
      <c r="A14" s="2" t="s">
        <v>225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1983594072</v>
      </c>
      <c r="Q14" s="4">
        <v>1983594072</v>
      </c>
    </row>
    <row r="15" spans="1:17" x14ac:dyDescent="0.5">
      <c r="A15" s="2" t="s">
        <v>226</v>
      </c>
      <c r="C15" s="4">
        <v>0</v>
      </c>
      <c r="E15" s="4">
        <v>0</v>
      </c>
      <c r="G15" s="4">
        <v>0</v>
      </c>
      <c r="I15" s="4">
        <v>0</v>
      </c>
      <c r="K15" s="4">
        <v>0</v>
      </c>
      <c r="M15" s="4">
        <v>0</v>
      </c>
      <c r="O15" s="4">
        <v>311178878</v>
      </c>
      <c r="Q15" s="4">
        <v>311178878</v>
      </c>
    </row>
    <row r="16" spans="1:17" x14ac:dyDescent="0.5">
      <c r="A16" s="2" t="s">
        <v>227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51255692</v>
      </c>
      <c r="Q16" s="4">
        <v>51255692</v>
      </c>
    </row>
    <row r="17" spans="1:17" x14ac:dyDescent="0.5">
      <c r="A17" s="2" t="s">
        <v>82</v>
      </c>
      <c r="C17" s="4">
        <v>2064677254</v>
      </c>
      <c r="E17" s="4">
        <v>0</v>
      </c>
      <c r="G17" s="4">
        <v>0</v>
      </c>
      <c r="I17" s="4">
        <v>2064677254</v>
      </c>
      <c r="K17" s="4">
        <v>3774248628</v>
      </c>
      <c r="M17" s="4">
        <v>-110479817</v>
      </c>
      <c r="O17" s="4">
        <v>-15782830</v>
      </c>
      <c r="Q17" s="4">
        <v>3647985981</v>
      </c>
    </row>
    <row r="18" spans="1:17" x14ac:dyDescent="0.5">
      <c r="A18" s="2" t="s">
        <v>228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729791858</v>
      </c>
      <c r="Q18" s="4">
        <v>729791858</v>
      </c>
    </row>
    <row r="19" spans="1:17" x14ac:dyDescent="0.5">
      <c r="A19" s="2" t="s">
        <v>229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11586513689</v>
      </c>
      <c r="Q19" s="4">
        <v>11586513689</v>
      </c>
    </row>
    <row r="20" spans="1:17" x14ac:dyDescent="0.5">
      <c r="A20" s="2" t="s">
        <v>230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149310634</v>
      </c>
      <c r="Q20" s="4">
        <v>149310634</v>
      </c>
    </row>
    <row r="21" spans="1:17" x14ac:dyDescent="0.5">
      <c r="A21" s="2" t="s">
        <v>231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49563380</v>
      </c>
      <c r="Q21" s="4">
        <v>49563380</v>
      </c>
    </row>
    <row r="22" spans="1:17" x14ac:dyDescent="0.5">
      <c r="A22" s="2" t="s">
        <v>232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695876756</v>
      </c>
      <c r="Q22" s="4">
        <v>695876756</v>
      </c>
    </row>
    <row r="23" spans="1:17" x14ac:dyDescent="0.5">
      <c r="A23" s="2" t="s">
        <v>233</v>
      </c>
      <c r="C23" s="4">
        <v>0</v>
      </c>
      <c r="E23" s="4">
        <v>0</v>
      </c>
      <c r="G23" s="4">
        <v>0</v>
      </c>
      <c r="I23" s="4">
        <v>0</v>
      </c>
      <c r="K23" s="4">
        <v>0</v>
      </c>
      <c r="M23" s="4">
        <v>0</v>
      </c>
      <c r="O23" s="4">
        <v>240625501</v>
      </c>
      <c r="Q23" s="4">
        <v>240625501</v>
      </c>
    </row>
    <row r="24" spans="1:17" x14ac:dyDescent="0.5">
      <c r="A24" s="2" t="s">
        <v>85</v>
      </c>
      <c r="C24" s="4">
        <v>2050332992</v>
      </c>
      <c r="E24" s="4">
        <v>5763455185</v>
      </c>
      <c r="G24" s="4">
        <v>0</v>
      </c>
      <c r="I24" s="4">
        <v>7813788177</v>
      </c>
      <c r="K24" s="4">
        <v>3483333324</v>
      </c>
      <c r="M24" s="4">
        <v>5732781250</v>
      </c>
      <c r="O24" s="4">
        <v>-4381989</v>
      </c>
      <c r="Q24" s="4">
        <v>9211732585</v>
      </c>
    </row>
    <row r="25" spans="1:17" x14ac:dyDescent="0.5">
      <c r="A25" s="2" t="s">
        <v>81</v>
      </c>
      <c r="C25" s="4">
        <v>23785665</v>
      </c>
      <c r="E25" s="4">
        <v>6973736</v>
      </c>
      <c r="G25" s="4">
        <v>0</v>
      </c>
      <c r="I25" s="4">
        <v>30759401</v>
      </c>
      <c r="K25" s="4">
        <v>115771116</v>
      </c>
      <c r="M25" s="4">
        <v>-34410131</v>
      </c>
      <c r="O25" s="4">
        <v>0</v>
      </c>
      <c r="Q25" s="4">
        <v>81360985</v>
      </c>
    </row>
    <row r="26" spans="1:17" x14ac:dyDescent="0.5">
      <c r="A26" s="2" t="s">
        <v>35</v>
      </c>
      <c r="C26" s="4">
        <v>792855521</v>
      </c>
      <c r="E26" s="4">
        <v>401127283</v>
      </c>
      <c r="G26" s="4">
        <v>0</v>
      </c>
      <c r="I26" s="4">
        <v>1193982804</v>
      </c>
      <c r="K26" s="4">
        <v>6622246656</v>
      </c>
      <c r="M26" s="4">
        <v>700399376</v>
      </c>
      <c r="O26" s="4">
        <v>0</v>
      </c>
      <c r="Q26" s="4">
        <v>7322646032</v>
      </c>
    </row>
    <row r="27" spans="1:17" x14ac:dyDescent="0.5">
      <c r="A27" s="2" t="s">
        <v>34</v>
      </c>
      <c r="C27" s="4">
        <v>94809663</v>
      </c>
      <c r="E27" s="4">
        <v>-23910</v>
      </c>
      <c r="G27" s="4">
        <v>0</v>
      </c>
      <c r="I27" s="4">
        <v>94785753</v>
      </c>
      <c r="K27" s="4">
        <v>505497195</v>
      </c>
      <c r="M27" s="4">
        <v>-200457234</v>
      </c>
      <c r="O27" s="4">
        <v>0</v>
      </c>
      <c r="Q27" s="4">
        <v>305039961</v>
      </c>
    </row>
    <row r="28" spans="1:17" x14ac:dyDescent="0.5">
      <c r="A28" s="2" t="s">
        <v>30</v>
      </c>
      <c r="C28" s="4">
        <v>3964278</v>
      </c>
      <c r="E28" s="4">
        <v>0</v>
      </c>
      <c r="G28" s="4">
        <v>0</v>
      </c>
      <c r="I28" s="4">
        <v>3964278</v>
      </c>
      <c r="K28" s="4">
        <v>19295186</v>
      </c>
      <c r="M28" s="4">
        <v>5406566</v>
      </c>
      <c r="O28" s="4">
        <v>0</v>
      </c>
      <c r="Q28" s="4">
        <v>24701752</v>
      </c>
    </row>
    <row r="29" spans="1:17" x14ac:dyDescent="0.5">
      <c r="A29" s="2" t="s">
        <v>91</v>
      </c>
      <c r="C29" s="4">
        <v>7781962367</v>
      </c>
      <c r="E29" s="4">
        <v>1517724862</v>
      </c>
      <c r="G29" s="4">
        <v>0</v>
      </c>
      <c r="I29" s="4">
        <v>9299687229</v>
      </c>
      <c r="K29" s="4">
        <v>60692240805</v>
      </c>
      <c r="M29" s="4">
        <v>-41155983331</v>
      </c>
      <c r="O29" s="4">
        <v>0</v>
      </c>
      <c r="Q29" s="4">
        <v>19536257474</v>
      </c>
    </row>
    <row r="30" spans="1:17" x14ac:dyDescent="0.5">
      <c r="A30" s="2" t="s">
        <v>88</v>
      </c>
      <c r="C30" s="4">
        <v>1270899375</v>
      </c>
      <c r="E30" s="4">
        <v>-8213111103</v>
      </c>
      <c r="G30" s="4">
        <v>0</v>
      </c>
      <c r="I30" s="4">
        <v>-6942211728</v>
      </c>
      <c r="K30" s="4">
        <v>2344212783</v>
      </c>
      <c r="M30" s="4">
        <v>-8105509090</v>
      </c>
      <c r="O30" s="4">
        <v>0</v>
      </c>
      <c r="Q30" s="4">
        <v>-5761296307</v>
      </c>
    </row>
    <row r="31" spans="1:17" x14ac:dyDescent="0.5">
      <c r="A31" s="2" t="s">
        <v>109</v>
      </c>
      <c r="C31" s="4">
        <v>0</v>
      </c>
      <c r="E31" s="4">
        <v>-2796790714</v>
      </c>
      <c r="G31" s="4">
        <v>0</v>
      </c>
      <c r="I31" s="4">
        <v>-2796790714</v>
      </c>
      <c r="K31" s="4">
        <v>0</v>
      </c>
      <c r="M31" s="4">
        <v>-2796790714</v>
      </c>
      <c r="O31" s="4">
        <v>0</v>
      </c>
      <c r="Q31" s="4">
        <v>-2796790714</v>
      </c>
    </row>
    <row r="32" spans="1:17" x14ac:dyDescent="0.5">
      <c r="A32" s="2" t="s">
        <v>66</v>
      </c>
      <c r="C32" s="4">
        <v>0</v>
      </c>
      <c r="E32" s="4">
        <v>94675743</v>
      </c>
      <c r="G32" s="4">
        <v>0</v>
      </c>
      <c r="I32" s="4">
        <v>94675743</v>
      </c>
      <c r="K32" s="4">
        <v>0</v>
      </c>
      <c r="M32" s="4">
        <v>175507681</v>
      </c>
      <c r="O32" s="4">
        <v>0</v>
      </c>
      <c r="Q32" s="4">
        <v>175507681</v>
      </c>
    </row>
    <row r="33" spans="1:17" x14ac:dyDescent="0.5">
      <c r="A33" s="2" t="s">
        <v>69</v>
      </c>
      <c r="C33" s="4">
        <v>0</v>
      </c>
      <c r="E33" s="4">
        <v>199314276</v>
      </c>
      <c r="G33" s="4">
        <v>0</v>
      </c>
      <c r="I33" s="4">
        <v>199314276</v>
      </c>
      <c r="K33" s="4">
        <v>0</v>
      </c>
      <c r="M33" s="4">
        <v>440572179</v>
      </c>
      <c r="O33" s="4">
        <v>0</v>
      </c>
      <c r="Q33" s="4">
        <v>440572179</v>
      </c>
    </row>
    <row r="34" spans="1:17" x14ac:dyDescent="0.5">
      <c r="A34" s="2" t="s">
        <v>36</v>
      </c>
      <c r="C34" s="4">
        <v>0</v>
      </c>
      <c r="E34" s="4">
        <v>-198917496</v>
      </c>
      <c r="G34" s="4">
        <v>0</v>
      </c>
      <c r="I34" s="4">
        <v>-198917496</v>
      </c>
      <c r="K34" s="4">
        <v>0</v>
      </c>
      <c r="M34" s="4">
        <v>-103469903</v>
      </c>
      <c r="O34" s="4">
        <v>0</v>
      </c>
      <c r="Q34" s="4">
        <v>-103469903</v>
      </c>
    </row>
    <row r="35" spans="1:17" x14ac:dyDescent="0.5">
      <c r="A35" s="2" t="s">
        <v>103</v>
      </c>
      <c r="C35" s="4">
        <v>0</v>
      </c>
      <c r="E35" s="4">
        <v>123407164</v>
      </c>
      <c r="G35" s="4">
        <v>0</v>
      </c>
      <c r="I35" s="4">
        <v>123407164</v>
      </c>
      <c r="K35" s="4">
        <v>0</v>
      </c>
      <c r="M35" s="4">
        <v>123407164</v>
      </c>
      <c r="O35" s="4">
        <v>0</v>
      </c>
      <c r="Q35" s="4">
        <v>123407164</v>
      </c>
    </row>
    <row r="36" spans="1:17" x14ac:dyDescent="0.5">
      <c r="A36" s="2" t="s">
        <v>100</v>
      </c>
      <c r="C36" s="4">
        <v>0</v>
      </c>
      <c r="E36" s="4">
        <v>-381762345</v>
      </c>
      <c r="G36" s="4">
        <v>0</v>
      </c>
      <c r="I36" s="4">
        <v>-381762345</v>
      </c>
      <c r="K36" s="4">
        <v>0</v>
      </c>
      <c r="M36" s="4">
        <v>-381762345</v>
      </c>
      <c r="O36" s="4">
        <v>0</v>
      </c>
      <c r="Q36" s="4">
        <v>-381762345</v>
      </c>
    </row>
    <row r="37" spans="1:17" x14ac:dyDescent="0.5">
      <c r="A37" s="2" t="s">
        <v>112</v>
      </c>
      <c r="C37" s="4">
        <v>0</v>
      </c>
      <c r="E37" s="4">
        <v>-16829428</v>
      </c>
      <c r="G37" s="4">
        <v>0</v>
      </c>
      <c r="I37" s="4">
        <v>-16829428</v>
      </c>
      <c r="K37" s="4">
        <v>0</v>
      </c>
      <c r="M37" s="4">
        <v>-16829428</v>
      </c>
      <c r="O37" s="4">
        <v>0</v>
      </c>
      <c r="Q37" s="4">
        <v>-16829428</v>
      </c>
    </row>
    <row r="38" spans="1:17" x14ac:dyDescent="0.5">
      <c r="A38" s="2" t="s">
        <v>118</v>
      </c>
      <c r="C38" s="4">
        <v>0</v>
      </c>
      <c r="E38" s="4">
        <v>-104292080</v>
      </c>
      <c r="G38" s="4">
        <v>0</v>
      </c>
      <c r="I38" s="4">
        <v>-104292080</v>
      </c>
      <c r="K38" s="4">
        <v>0</v>
      </c>
      <c r="M38" s="4">
        <v>-104292080</v>
      </c>
      <c r="O38" s="4">
        <v>0</v>
      </c>
      <c r="Q38" s="4">
        <v>-104292080</v>
      </c>
    </row>
    <row r="39" spans="1:17" x14ac:dyDescent="0.5">
      <c r="A39" s="2" t="s">
        <v>45</v>
      </c>
      <c r="C39" s="4">
        <v>0</v>
      </c>
      <c r="E39" s="4">
        <v>154143738</v>
      </c>
      <c r="G39" s="4">
        <v>0</v>
      </c>
      <c r="I39" s="4">
        <v>154143738</v>
      </c>
      <c r="K39" s="4">
        <v>0</v>
      </c>
      <c r="M39" s="4">
        <v>403154425</v>
      </c>
      <c r="O39" s="4">
        <v>0</v>
      </c>
      <c r="Q39" s="4">
        <v>403154425</v>
      </c>
    </row>
    <row r="40" spans="1:17" x14ac:dyDescent="0.5">
      <c r="A40" s="2" t="s">
        <v>51</v>
      </c>
      <c r="C40" s="4">
        <v>0</v>
      </c>
      <c r="E40" s="4">
        <v>584020199</v>
      </c>
      <c r="G40" s="4">
        <v>0</v>
      </c>
      <c r="I40" s="4">
        <v>584020199</v>
      </c>
      <c r="K40" s="4">
        <v>0</v>
      </c>
      <c r="M40" s="4">
        <v>584947891</v>
      </c>
      <c r="O40" s="4">
        <v>0</v>
      </c>
      <c r="Q40" s="4">
        <v>584947891</v>
      </c>
    </row>
    <row r="41" spans="1:17" x14ac:dyDescent="0.5">
      <c r="A41" s="2" t="s">
        <v>97</v>
      </c>
      <c r="C41" s="4">
        <v>0</v>
      </c>
      <c r="E41" s="4">
        <v>5848274005</v>
      </c>
      <c r="G41" s="4">
        <v>0</v>
      </c>
      <c r="I41" s="4">
        <v>5848274005</v>
      </c>
      <c r="K41" s="4">
        <v>0</v>
      </c>
      <c r="M41" s="4">
        <v>5848274005</v>
      </c>
      <c r="O41" s="4">
        <v>0</v>
      </c>
      <c r="Q41" s="4">
        <v>5848274005</v>
      </c>
    </row>
    <row r="42" spans="1:17" x14ac:dyDescent="0.5">
      <c r="A42" s="2" t="s">
        <v>42</v>
      </c>
      <c r="C42" s="4">
        <v>0</v>
      </c>
      <c r="E42" s="4">
        <v>420112315</v>
      </c>
      <c r="G42" s="4">
        <v>0</v>
      </c>
      <c r="I42" s="4">
        <v>420112315</v>
      </c>
      <c r="K42" s="4">
        <v>0</v>
      </c>
      <c r="M42" s="4">
        <v>17587654</v>
      </c>
      <c r="O42" s="4">
        <v>0</v>
      </c>
      <c r="Q42" s="4">
        <v>17587654</v>
      </c>
    </row>
    <row r="43" spans="1:17" x14ac:dyDescent="0.5">
      <c r="A43" s="2" t="s">
        <v>54</v>
      </c>
      <c r="C43" s="4">
        <v>0</v>
      </c>
      <c r="E43" s="4">
        <v>-176770479</v>
      </c>
      <c r="G43" s="4">
        <v>0</v>
      </c>
      <c r="I43" s="4">
        <v>-176770479</v>
      </c>
      <c r="K43" s="4">
        <v>0</v>
      </c>
      <c r="M43" s="4">
        <v>134238679</v>
      </c>
      <c r="O43" s="4">
        <v>0</v>
      </c>
      <c r="Q43" s="4">
        <v>134238679</v>
      </c>
    </row>
    <row r="44" spans="1:17" x14ac:dyDescent="0.5">
      <c r="A44" s="2" t="s">
        <v>48</v>
      </c>
      <c r="C44" s="4">
        <v>0</v>
      </c>
      <c r="E44" s="4">
        <v>188265871</v>
      </c>
      <c r="G44" s="4">
        <v>0</v>
      </c>
      <c r="I44" s="4">
        <v>188265871</v>
      </c>
      <c r="K44" s="4">
        <v>0</v>
      </c>
      <c r="M44" s="4">
        <v>1608956597</v>
      </c>
      <c r="O44" s="4">
        <v>0</v>
      </c>
      <c r="Q44" s="4">
        <v>1608956597</v>
      </c>
    </row>
    <row r="45" spans="1:17" x14ac:dyDescent="0.5">
      <c r="A45" s="2" t="s">
        <v>63</v>
      </c>
      <c r="C45" s="4">
        <v>0</v>
      </c>
      <c r="E45" s="4">
        <v>265690930</v>
      </c>
      <c r="G45" s="4">
        <v>0</v>
      </c>
      <c r="I45" s="4">
        <v>265690930</v>
      </c>
      <c r="K45" s="4">
        <v>0</v>
      </c>
      <c r="M45" s="4">
        <v>333339709</v>
      </c>
      <c r="O45" s="4">
        <v>0</v>
      </c>
      <c r="Q45" s="4">
        <v>333339709</v>
      </c>
    </row>
    <row r="46" spans="1:17" x14ac:dyDescent="0.5">
      <c r="A46" s="2" t="s">
        <v>72</v>
      </c>
      <c r="C46" s="4">
        <v>0</v>
      </c>
      <c r="E46" s="4">
        <v>426044792</v>
      </c>
      <c r="G46" s="4">
        <v>0</v>
      </c>
      <c r="I46" s="4">
        <v>426044792</v>
      </c>
      <c r="K46" s="4">
        <v>0</v>
      </c>
      <c r="M46" s="4">
        <v>576388392</v>
      </c>
      <c r="O46" s="4">
        <v>0</v>
      </c>
      <c r="Q46" s="4">
        <v>576388392</v>
      </c>
    </row>
    <row r="47" spans="1:17" x14ac:dyDescent="0.5">
      <c r="A47" s="2" t="s">
        <v>115</v>
      </c>
      <c r="C47" s="4">
        <v>0</v>
      </c>
      <c r="E47" s="4">
        <v>-14916501</v>
      </c>
      <c r="G47" s="4">
        <v>0</v>
      </c>
      <c r="I47" s="4">
        <v>-14916501</v>
      </c>
      <c r="K47" s="4">
        <v>0</v>
      </c>
      <c r="M47" s="4">
        <v>-14916501</v>
      </c>
      <c r="O47" s="4">
        <v>0</v>
      </c>
      <c r="Q47" s="4">
        <v>-14916501</v>
      </c>
    </row>
    <row r="48" spans="1:17" x14ac:dyDescent="0.5">
      <c r="A48" s="2" t="s">
        <v>75</v>
      </c>
      <c r="C48" s="4">
        <v>0</v>
      </c>
      <c r="E48" s="4">
        <v>218166299</v>
      </c>
      <c r="G48" s="4">
        <v>0</v>
      </c>
      <c r="I48" s="4">
        <v>218166299</v>
      </c>
      <c r="K48" s="4">
        <v>0</v>
      </c>
      <c r="M48" s="4">
        <v>290733458</v>
      </c>
      <c r="O48" s="4">
        <v>0</v>
      </c>
      <c r="Q48" s="4">
        <v>290733458</v>
      </c>
    </row>
    <row r="49" spans="1:17" x14ac:dyDescent="0.5">
      <c r="A49" s="2" t="s">
        <v>106</v>
      </c>
      <c r="C49" s="4">
        <v>0</v>
      </c>
      <c r="E49" s="4">
        <v>30321811</v>
      </c>
      <c r="G49" s="4">
        <v>0</v>
      </c>
      <c r="I49" s="4">
        <v>30321811</v>
      </c>
      <c r="K49" s="4">
        <v>0</v>
      </c>
      <c r="M49" s="4">
        <v>30321811</v>
      </c>
      <c r="O49" s="4">
        <v>0</v>
      </c>
      <c r="Q49" s="4">
        <v>30321811</v>
      </c>
    </row>
    <row r="50" spans="1:17" ht="22.5" thickBot="1" x14ac:dyDescent="0.55000000000000004">
      <c r="C50" s="5">
        <f>SUM(C8:C49)</f>
        <v>14086934238</v>
      </c>
      <c r="E50" s="5">
        <f>SUM(E8:E49)</f>
        <v>-8294417459</v>
      </c>
      <c r="G50" s="5">
        <f>SUM(G8:G49)</f>
        <v>28065564015</v>
      </c>
      <c r="I50" s="5">
        <f>SUM(I8:I49)</f>
        <v>33858080794</v>
      </c>
      <c r="K50" s="5">
        <f>SUM(K8:K49)</f>
        <v>78327494460</v>
      </c>
      <c r="M50" s="5">
        <f>SUM(M8:M49)</f>
        <v>-36248293352</v>
      </c>
      <c r="O50" s="5">
        <f>SUM(O8:O49)</f>
        <v>47791627543</v>
      </c>
      <c r="Q50" s="5">
        <f>SUM(Q8:Q49)</f>
        <v>89870828651</v>
      </c>
    </row>
    <row r="51" spans="1:17" ht="22.5" thickTop="1" x14ac:dyDescent="0.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9" sqref="K9"/>
    </sheetView>
  </sheetViews>
  <sheetFormatPr defaultRowHeight="21.75" x14ac:dyDescent="0.5"/>
  <cols>
    <col min="1" max="1" width="18.7109375" style="2" bestFit="1" customWidth="1"/>
    <col min="2" max="2" width="1" style="2" customWidth="1"/>
    <col min="3" max="3" width="22.2851562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2.5" x14ac:dyDescent="0.5">
      <c r="A3" s="11" t="s">
        <v>153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2.5" x14ac:dyDescent="0.5">
      <c r="A6" s="13" t="s">
        <v>240</v>
      </c>
      <c r="B6" s="13" t="s">
        <v>240</v>
      </c>
      <c r="C6" s="13" t="s">
        <v>240</v>
      </c>
      <c r="E6" s="13" t="s">
        <v>155</v>
      </c>
      <c r="F6" s="13" t="s">
        <v>155</v>
      </c>
      <c r="G6" s="13" t="s">
        <v>155</v>
      </c>
      <c r="I6" s="13" t="s">
        <v>156</v>
      </c>
      <c r="J6" s="13" t="s">
        <v>156</v>
      </c>
      <c r="K6" s="13" t="s">
        <v>156</v>
      </c>
    </row>
    <row r="7" spans="1:11" ht="22.5" x14ac:dyDescent="0.5">
      <c r="A7" s="14" t="s">
        <v>241</v>
      </c>
      <c r="C7" s="14" t="s">
        <v>137</v>
      </c>
      <c r="E7" s="14" t="s">
        <v>242</v>
      </c>
      <c r="G7" s="14" t="s">
        <v>243</v>
      </c>
      <c r="I7" s="14" t="s">
        <v>242</v>
      </c>
      <c r="K7" s="14" t="s">
        <v>243</v>
      </c>
    </row>
    <row r="8" spans="1:11" x14ac:dyDescent="0.5">
      <c r="A8" s="2" t="s">
        <v>150</v>
      </c>
      <c r="C8" s="2" t="s">
        <v>151</v>
      </c>
      <c r="E8" s="4">
        <v>260183342</v>
      </c>
      <c r="G8" s="2">
        <v>100</v>
      </c>
      <c r="I8" s="4">
        <v>260183342</v>
      </c>
      <c r="K8" s="2">
        <v>100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4" sqref="A14"/>
    </sheetView>
  </sheetViews>
  <sheetFormatPr defaultRowHeight="21.75" x14ac:dyDescent="0.5"/>
  <cols>
    <col min="1" max="1" width="34.140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2.5" x14ac:dyDescent="0.5">
      <c r="A2" s="11" t="s">
        <v>0</v>
      </c>
      <c r="B2" s="11"/>
      <c r="C2" s="11"/>
      <c r="D2" s="11"/>
      <c r="E2" s="11"/>
    </row>
    <row r="3" spans="1:5" ht="22.5" x14ac:dyDescent="0.5">
      <c r="A3" s="11" t="s">
        <v>153</v>
      </c>
      <c r="B3" s="11"/>
      <c r="C3" s="11"/>
      <c r="D3" s="11"/>
      <c r="E3" s="11"/>
    </row>
    <row r="4" spans="1:5" ht="22.5" x14ac:dyDescent="0.5">
      <c r="A4" s="11" t="s">
        <v>2</v>
      </c>
      <c r="B4" s="11"/>
      <c r="C4" s="11"/>
      <c r="D4" s="11"/>
      <c r="E4" s="11"/>
    </row>
    <row r="5" spans="1:5" ht="22.5" x14ac:dyDescent="0.5">
      <c r="E5" s="1" t="s">
        <v>250</v>
      </c>
    </row>
    <row r="6" spans="1:5" ht="22.5" x14ac:dyDescent="0.5">
      <c r="A6" s="15" t="s">
        <v>244</v>
      </c>
      <c r="C6" s="13" t="s">
        <v>155</v>
      </c>
      <c r="E6" s="13" t="s">
        <v>251</v>
      </c>
    </row>
    <row r="7" spans="1:5" ht="22.5" x14ac:dyDescent="0.5">
      <c r="A7" s="13" t="s">
        <v>244</v>
      </c>
      <c r="C7" s="14" t="s">
        <v>140</v>
      </c>
      <c r="E7" s="14" t="s">
        <v>140</v>
      </c>
    </row>
    <row r="8" spans="1:5" x14ac:dyDescent="0.5">
      <c r="A8" s="2" t="s">
        <v>252</v>
      </c>
      <c r="C8" s="4">
        <v>0</v>
      </c>
      <c r="E8" s="4">
        <v>161327170</v>
      </c>
    </row>
    <row r="9" spans="1:5" x14ac:dyDescent="0.5">
      <c r="A9" s="2" t="s">
        <v>245</v>
      </c>
      <c r="C9" s="4">
        <v>13616754</v>
      </c>
      <c r="E9" s="4">
        <v>68017529</v>
      </c>
    </row>
    <row r="10" spans="1:5" ht="23.25" thickBot="1" x14ac:dyDescent="0.6">
      <c r="A10" s="3" t="s">
        <v>162</v>
      </c>
      <c r="C10" s="5">
        <v>13616754</v>
      </c>
      <c r="E10" s="5">
        <v>229344699</v>
      </c>
    </row>
    <row r="11" spans="1:5" ht="22.5" thickTop="1" x14ac:dyDescent="0.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workbookViewId="0">
      <selection activeCell="O20" sqref="O20"/>
    </sheetView>
  </sheetViews>
  <sheetFormatPr defaultRowHeight="21.75" x14ac:dyDescent="0.5"/>
  <cols>
    <col min="1" max="1" width="28.710937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6.8554687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9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42578125" style="2" bestFit="1" customWidth="1"/>
    <col min="22" max="22" width="1" style="2" customWidth="1"/>
    <col min="23" max="23" width="22.42578125" style="2" customWidth="1"/>
    <col min="24" max="24" width="1" style="2" customWidth="1"/>
    <col min="25" max="25" width="31.710937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2.5" x14ac:dyDescent="0.5">
      <c r="A6" s="15" t="s">
        <v>3</v>
      </c>
      <c r="C6" s="13" t="s">
        <v>80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 x14ac:dyDescent="0.5">
      <c r="A7" s="15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 x14ac:dyDescent="0.5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">
      <c r="A9" s="2" t="s">
        <v>15</v>
      </c>
      <c r="C9" s="4">
        <v>209746</v>
      </c>
      <c r="E9" s="4">
        <v>367396123</v>
      </c>
      <c r="G9" s="4">
        <v>531669928.815</v>
      </c>
      <c r="I9" s="4">
        <v>0</v>
      </c>
      <c r="K9" s="4">
        <v>0</v>
      </c>
      <c r="M9" s="4">
        <v>-209746</v>
      </c>
      <c r="O9" s="4">
        <v>575454543</v>
      </c>
      <c r="Q9" s="4">
        <v>0</v>
      </c>
      <c r="S9" s="4">
        <v>0</v>
      </c>
      <c r="U9" s="4">
        <v>0</v>
      </c>
      <c r="W9" s="4">
        <v>0</v>
      </c>
      <c r="Y9" s="6">
        <v>0</v>
      </c>
    </row>
    <row r="10" spans="1:25" x14ac:dyDescent="0.5">
      <c r="A10" s="2" t="s">
        <v>16</v>
      </c>
      <c r="C10" s="4">
        <v>116940</v>
      </c>
      <c r="E10" s="4">
        <v>430806960</v>
      </c>
      <c r="G10" s="4">
        <v>1190224435.473</v>
      </c>
      <c r="I10" s="4">
        <v>0</v>
      </c>
      <c r="K10" s="4">
        <v>0</v>
      </c>
      <c r="M10" s="4">
        <v>0</v>
      </c>
      <c r="O10" s="4">
        <v>0</v>
      </c>
      <c r="Q10" s="4">
        <v>116940</v>
      </c>
      <c r="S10" s="4">
        <v>6769</v>
      </c>
      <c r="U10" s="4">
        <v>430806960</v>
      </c>
      <c r="W10" s="4">
        <v>786857037.18299997</v>
      </c>
      <c r="Y10" s="6">
        <v>2.3701656722262301E-4</v>
      </c>
    </row>
    <row r="11" spans="1:25" x14ac:dyDescent="0.5">
      <c r="A11" s="2" t="s">
        <v>17</v>
      </c>
      <c r="C11" s="4">
        <v>58470</v>
      </c>
      <c r="E11" s="4">
        <v>274018484</v>
      </c>
      <c r="G11" s="4">
        <v>653234321.23650002</v>
      </c>
      <c r="I11" s="4">
        <v>0</v>
      </c>
      <c r="K11" s="4">
        <v>0</v>
      </c>
      <c r="M11" s="4">
        <v>0</v>
      </c>
      <c r="O11" s="4">
        <v>0</v>
      </c>
      <c r="Q11" s="4">
        <v>58470</v>
      </c>
      <c r="S11" s="4">
        <v>9462</v>
      </c>
      <c r="U11" s="4">
        <v>274018484</v>
      </c>
      <c r="W11" s="4">
        <v>549951343.31700003</v>
      </c>
      <c r="Y11" s="6">
        <v>1.6565598752108578E-4</v>
      </c>
    </row>
    <row r="12" spans="1:25" x14ac:dyDescent="0.5">
      <c r="A12" s="2" t="s">
        <v>18</v>
      </c>
      <c r="C12" s="4">
        <v>86963</v>
      </c>
      <c r="E12" s="4">
        <v>875816222</v>
      </c>
      <c r="G12" s="4">
        <v>873100258.51499999</v>
      </c>
      <c r="I12" s="4">
        <v>0</v>
      </c>
      <c r="K12" s="4">
        <v>0</v>
      </c>
      <c r="M12" s="4">
        <v>-86963</v>
      </c>
      <c r="O12" s="4">
        <v>1006831562</v>
      </c>
      <c r="Q12" s="4">
        <v>0</v>
      </c>
      <c r="S12" s="4">
        <v>0</v>
      </c>
      <c r="U12" s="4">
        <v>0</v>
      </c>
      <c r="W12" s="4">
        <v>0</v>
      </c>
      <c r="Y12" s="6">
        <v>0</v>
      </c>
    </row>
    <row r="13" spans="1:25" x14ac:dyDescent="0.5">
      <c r="A13" s="2" t="s">
        <v>19</v>
      </c>
      <c r="C13" s="4">
        <v>6000</v>
      </c>
      <c r="E13" s="4">
        <v>3773435901</v>
      </c>
      <c r="G13" s="4">
        <v>7750220170.5</v>
      </c>
      <c r="I13" s="4">
        <v>0</v>
      </c>
      <c r="K13" s="4">
        <v>0</v>
      </c>
      <c r="M13" s="4">
        <v>0</v>
      </c>
      <c r="O13" s="4">
        <v>0</v>
      </c>
      <c r="Q13" s="4">
        <v>6000</v>
      </c>
      <c r="S13" s="4">
        <v>1392803</v>
      </c>
      <c r="U13" s="4">
        <v>3773435901</v>
      </c>
      <c r="W13" s="4">
        <v>8307094932.8999996</v>
      </c>
      <c r="Y13" s="6">
        <v>2.5022577565516398E-3</v>
      </c>
    </row>
    <row r="14" spans="1:25" x14ac:dyDescent="0.5">
      <c r="A14" s="2" t="s">
        <v>20</v>
      </c>
      <c r="C14" s="4">
        <v>11500</v>
      </c>
      <c r="E14" s="4">
        <v>5555648288</v>
      </c>
      <c r="G14" s="4">
        <v>14919976188.125</v>
      </c>
      <c r="I14" s="4">
        <v>0</v>
      </c>
      <c r="K14" s="4">
        <v>0</v>
      </c>
      <c r="M14" s="4">
        <v>0</v>
      </c>
      <c r="O14" s="4">
        <v>0</v>
      </c>
      <c r="Q14" s="4">
        <v>11500</v>
      </c>
      <c r="S14" s="4">
        <v>1379577</v>
      </c>
      <c r="U14" s="4">
        <v>5555648288</v>
      </c>
      <c r="W14" s="4">
        <v>15845304080.625</v>
      </c>
      <c r="Y14" s="6">
        <v>4.7729122347734878E-3</v>
      </c>
    </row>
    <row r="15" spans="1:25" ht="22.5" thickBot="1" x14ac:dyDescent="0.55000000000000004">
      <c r="E15" s="5">
        <f>SUM(E9:E14)</f>
        <v>11277121978</v>
      </c>
      <c r="G15" s="5">
        <f>SUM(G9:G14)</f>
        <v>25918425302.664497</v>
      </c>
      <c r="K15" s="5">
        <f>SUM(K9:K14)</f>
        <v>0</v>
      </c>
      <c r="O15" s="5">
        <f>SUM(O9:O14)</f>
        <v>1582286105</v>
      </c>
      <c r="U15" s="5">
        <f>SUM(U9:U14)</f>
        <v>10033909633</v>
      </c>
      <c r="W15" s="5">
        <f>SUM(W9:W14)</f>
        <v>25489207394.025002</v>
      </c>
      <c r="Y15" s="7">
        <f>SUM(Y9:Y14)</f>
        <v>7.6778425460688367E-3</v>
      </c>
    </row>
    <row r="16" spans="1:25" ht="22.5" thickTop="1" x14ac:dyDescent="0.5"/>
    <row r="17" spans="17:25" x14ac:dyDescent="0.5">
      <c r="Q17" s="4"/>
      <c r="Y17" s="4"/>
    </row>
    <row r="18" spans="17:25" x14ac:dyDescent="0.5">
      <c r="Q18" s="4"/>
    </row>
    <row r="19" spans="17:25" x14ac:dyDescent="0.5">
      <c r="Q19" s="4"/>
    </row>
    <row r="20" spans="17:25" x14ac:dyDescent="0.5">
      <c r="Q20" s="4"/>
    </row>
    <row r="21" spans="17:25" x14ac:dyDescent="0.5">
      <c r="Q21" s="4"/>
    </row>
    <row r="22" spans="17:25" x14ac:dyDescent="0.5">
      <c r="Q22" s="4"/>
    </row>
    <row r="23" spans="17:25" x14ac:dyDescent="0.5">
      <c r="Q23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43"/>
  <sheetViews>
    <sheetView rightToLeft="1" topLeftCell="J28" workbookViewId="0">
      <selection activeCell="Y53" sqref="Y53"/>
    </sheetView>
  </sheetViews>
  <sheetFormatPr defaultRowHeight="21.75" x14ac:dyDescent="0.5"/>
  <cols>
    <col min="1" max="1" width="30.2851562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18.7109375" style="2" bestFit="1" customWidth="1"/>
    <col min="24" max="24" width="1" style="2" customWidth="1"/>
    <col min="25" max="25" width="9.42578125" style="2" bestFit="1" customWidth="1"/>
    <col min="26" max="26" width="1" style="2" customWidth="1"/>
    <col min="27" max="27" width="18.570312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7109375" style="2" customWidth="1"/>
    <col min="32" max="32" width="1" style="2" customWidth="1"/>
    <col min="33" max="33" width="18.710937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1.7109375" style="2" customWidth="1"/>
    <col min="38" max="38" width="1" style="2" customWidth="1"/>
    <col min="39" max="39" width="9.140625" style="2" customWidth="1"/>
    <col min="40" max="16384" width="9.140625" style="2"/>
  </cols>
  <sheetData>
    <row r="2" spans="1:40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40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40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40" ht="22.5" x14ac:dyDescent="0.5">
      <c r="A6" s="13" t="s">
        <v>22</v>
      </c>
      <c r="B6" s="13" t="s">
        <v>22</v>
      </c>
      <c r="C6" s="13" t="s">
        <v>22</v>
      </c>
      <c r="D6" s="13" t="s">
        <v>22</v>
      </c>
      <c r="E6" s="13" t="s">
        <v>22</v>
      </c>
      <c r="F6" s="13" t="s">
        <v>22</v>
      </c>
      <c r="G6" s="13" t="s">
        <v>22</v>
      </c>
      <c r="H6" s="13" t="s">
        <v>22</v>
      </c>
      <c r="I6" s="13" t="s">
        <v>22</v>
      </c>
      <c r="J6" s="13" t="s">
        <v>22</v>
      </c>
      <c r="K6" s="13" t="s">
        <v>22</v>
      </c>
      <c r="L6" s="13" t="s">
        <v>22</v>
      </c>
      <c r="M6" s="13" t="s">
        <v>22</v>
      </c>
      <c r="O6" s="13" t="s">
        <v>80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40" ht="22.5" x14ac:dyDescent="0.5">
      <c r="A7" s="12" t="s">
        <v>23</v>
      </c>
      <c r="C7" s="12" t="s">
        <v>24</v>
      </c>
      <c r="E7" s="12" t="s">
        <v>25</v>
      </c>
      <c r="G7" s="12" t="s">
        <v>26</v>
      </c>
      <c r="I7" s="12" t="s">
        <v>27</v>
      </c>
      <c r="K7" s="12" t="s">
        <v>28</v>
      </c>
      <c r="M7" s="12" t="s">
        <v>21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29</v>
      </c>
      <c r="AG7" s="12" t="s">
        <v>8</v>
      </c>
      <c r="AI7" s="12" t="s">
        <v>9</v>
      </c>
      <c r="AK7" s="12" t="s">
        <v>13</v>
      </c>
    </row>
    <row r="8" spans="1:40" ht="22.5" x14ac:dyDescent="0.5">
      <c r="A8" s="13" t="s">
        <v>23</v>
      </c>
      <c r="C8" s="13" t="s">
        <v>24</v>
      </c>
      <c r="E8" s="13" t="s">
        <v>25</v>
      </c>
      <c r="G8" s="13" t="s">
        <v>26</v>
      </c>
      <c r="I8" s="13" t="s">
        <v>27</v>
      </c>
      <c r="K8" s="13" t="s">
        <v>28</v>
      </c>
      <c r="M8" s="13" t="s">
        <v>21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29</v>
      </c>
      <c r="AG8" s="13" t="s">
        <v>8</v>
      </c>
      <c r="AI8" s="13" t="s">
        <v>9</v>
      </c>
      <c r="AK8" s="13" t="s">
        <v>13</v>
      </c>
    </row>
    <row r="9" spans="1:40" x14ac:dyDescent="0.5">
      <c r="A9" s="2" t="s">
        <v>30</v>
      </c>
      <c r="C9" s="2" t="s">
        <v>31</v>
      </c>
      <c r="E9" s="2" t="s">
        <v>31</v>
      </c>
      <c r="G9" s="2" t="s">
        <v>32</v>
      </c>
      <c r="I9" s="2" t="s">
        <v>33</v>
      </c>
      <c r="K9" s="4">
        <v>20</v>
      </c>
      <c r="M9" s="4">
        <v>20</v>
      </c>
      <c r="O9" s="4">
        <v>250</v>
      </c>
      <c r="Q9" s="4">
        <v>255046218</v>
      </c>
      <c r="S9" s="4">
        <v>260452784</v>
      </c>
      <c r="U9" s="4">
        <v>0</v>
      </c>
      <c r="W9" s="4">
        <v>0</v>
      </c>
      <c r="Y9" s="4">
        <v>0</v>
      </c>
      <c r="AA9" s="4">
        <v>0</v>
      </c>
      <c r="AC9" s="4">
        <v>250</v>
      </c>
      <c r="AE9" s="4">
        <v>1042000</v>
      </c>
      <c r="AG9" s="4">
        <v>255046218</v>
      </c>
      <c r="AI9" s="4">
        <v>260452784</v>
      </c>
      <c r="AK9" s="6">
        <v>7.8453418944130678E-5</v>
      </c>
      <c r="AM9" s="4"/>
      <c r="AN9" s="4"/>
    </row>
    <row r="10" spans="1:40" x14ac:dyDescent="0.5">
      <c r="A10" s="2" t="s">
        <v>34</v>
      </c>
      <c r="C10" s="2" t="s">
        <v>31</v>
      </c>
      <c r="E10" s="2" t="s">
        <v>31</v>
      </c>
      <c r="G10" s="2" t="s">
        <v>32</v>
      </c>
      <c r="I10" s="2" t="s">
        <v>33</v>
      </c>
      <c r="K10" s="4">
        <v>20</v>
      </c>
      <c r="M10" s="4">
        <v>20</v>
      </c>
      <c r="O10" s="4">
        <v>5979</v>
      </c>
      <c r="Q10" s="4">
        <v>6179823541</v>
      </c>
      <c r="S10" s="4">
        <v>5977940217</v>
      </c>
      <c r="U10" s="4">
        <v>0</v>
      </c>
      <c r="W10" s="4">
        <v>0</v>
      </c>
      <c r="Y10" s="4">
        <v>0</v>
      </c>
      <c r="AA10" s="4">
        <v>0</v>
      </c>
      <c r="AC10" s="4">
        <v>5979</v>
      </c>
      <c r="AE10" s="4">
        <v>1000000</v>
      </c>
      <c r="AG10" s="4">
        <v>6179823541</v>
      </c>
      <c r="AI10" s="4">
        <v>5977916306</v>
      </c>
      <c r="AK10" s="6">
        <v>1.8006640787820033E-3</v>
      </c>
      <c r="AM10" s="4"/>
      <c r="AN10" s="4"/>
    </row>
    <row r="11" spans="1:40" x14ac:dyDescent="0.5">
      <c r="A11" s="2" t="s">
        <v>35</v>
      </c>
      <c r="C11" s="2" t="s">
        <v>31</v>
      </c>
      <c r="E11" s="2" t="s">
        <v>31</v>
      </c>
      <c r="G11" s="2" t="s">
        <v>32</v>
      </c>
      <c r="I11" s="2" t="s">
        <v>33</v>
      </c>
      <c r="K11" s="4">
        <v>20</v>
      </c>
      <c r="M11" s="4">
        <v>20</v>
      </c>
      <c r="O11" s="4">
        <v>50000</v>
      </c>
      <c r="Q11" s="4">
        <v>49535887498</v>
      </c>
      <c r="S11" s="4">
        <v>44996842843</v>
      </c>
      <c r="U11" s="4">
        <v>0</v>
      </c>
      <c r="W11" s="4">
        <v>0</v>
      </c>
      <c r="Y11" s="4">
        <v>0</v>
      </c>
      <c r="AA11" s="4">
        <v>0</v>
      </c>
      <c r="AC11" s="4">
        <v>50000</v>
      </c>
      <c r="AE11" s="4">
        <v>908124</v>
      </c>
      <c r="AG11" s="4">
        <v>49535887498</v>
      </c>
      <c r="AI11" s="4">
        <v>45397970126</v>
      </c>
      <c r="AK11" s="6">
        <v>1.3674747164569402E-2</v>
      </c>
      <c r="AM11" s="4"/>
      <c r="AN11" s="4"/>
    </row>
    <row r="12" spans="1:40" x14ac:dyDescent="0.5">
      <c r="A12" s="2" t="s">
        <v>36</v>
      </c>
      <c r="C12" s="2" t="s">
        <v>31</v>
      </c>
      <c r="E12" s="2" t="s">
        <v>31</v>
      </c>
      <c r="G12" s="2" t="s">
        <v>37</v>
      </c>
      <c r="I12" s="2" t="s">
        <v>38</v>
      </c>
      <c r="K12" s="4">
        <v>0</v>
      </c>
      <c r="M12" s="4">
        <v>0</v>
      </c>
      <c r="O12" s="4">
        <v>8584</v>
      </c>
      <c r="Q12" s="4">
        <v>6837673934</v>
      </c>
      <c r="S12" s="4">
        <v>6933121527</v>
      </c>
      <c r="U12" s="4">
        <v>67074</v>
      </c>
      <c r="W12" s="4">
        <v>54931018722</v>
      </c>
      <c r="Y12" s="4">
        <v>0</v>
      </c>
      <c r="AA12" s="4">
        <v>0</v>
      </c>
      <c r="AC12" s="4">
        <v>75658</v>
      </c>
      <c r="AE12" s="4">
        <v>815200</v>
      </c>
      <c r="AG12" s="4">
        <v>61768692656</v>
      </c>
      <c r="AI12" s="4">
        <v>61665222752</v>
      </c>
      <c r="AK12" s="6">
        <v>1.8574758466954208E-2</v>
      </c>
      <c r="AM12" s="4"/>
      <c r="AN12" s="4"/>
    </row>
    <row r="13" spans="1:40" x14ac:dyDescent="0.5">
      <c r="A13" s="2" t="s">
        <v>39</v>
      </c>
      <c r="C13" s="2" t="s">
        <v>31</v>
      </c>
      <c r="E13" s="2" t="s">
        <v>31</v>
      </c>
      <c r="G13" s="2" t="s">
        <v>40</v>
      </c>
      <c r="I13" s="2" t="s">
        <v>41</v>
      </c>
      <c r="K13" s="4">
        <v>0</v>
      </c>
      <c r="M13" s="4">
        <v>0</v>
      </c>
      <c r="O13" s="4">
        <v>37930</v>
      </c>
      <c r="Q13" s="4">
        <v>30039043039</v>
      </c>
      <c r="S13" s="4">
        <v>30062343952</v>
      </c>
      <c r="U13" s="4">
        <v>246630</v>
      </c>
      <c r="W13" s="4">
        <v>198585004001</v>
      </c>
      <c r="Y13" s="4">
        <v>25000</v>
      </c>
      <c r="AA13" s="4">
        <v>20093607375</v>
      </c>
      <c r="AC13" s="4">
        <v>259560</v>
      </c>
      <c r="AE13" s="4">
        <v>799926</v>
      </c>
      <c r="AG13" s="4">
        <v>208538296492</v>
      </c>
      <c r="AI13" s="4">
        <v>207591159841</v>
      </c>
      <c r="AK13" s="6">
        <v>6.253047474471983E-2</v>
      </c>
      <c r="AM13" s="4"/>
      <c r="AN13" s="4"/>
    </row>
    <row r="14" spans="1:40" x14ac:dyDescent="0.5">
      <c r="A14" s="2" t="s">
        <v>42</v>
      </c>
      <c r="C14" s="2" t="s">
        <v>31</v>
      </c>
      <c r="E14" s="2" t="s">
        <v>31</v>
      </c>
      <c r="G14" s="2" t="s">
        <v>43</v>
      </c>
      <c r="I14" s="2" t="s">
        <v>44</v>
      </c>
      <c r="K14" s="4">
        <v>0</v>
      </c>
      <c r="M14" s="4">
        <v>0</v>
      </c>
      <c r="O14" s="4">
        <v>55839</v>
      </c>
      <c r="Q14" s="4">
        <v>46319265488</v>
      </c>
      <c r="S14" s="4">
        <v>45916740827</v>
      </c>
      <c r="U14" s="4">
        <v>0</v>
      </c>
      <c r="W14" s="4">
        <v>0</v>
      </c>
      <c r="Y14" s="4">
        <v>0</v>
      </c>
      <c r="AA14" s="4">
        <v>0</v>
      </c>
      <c r="AC14" s="4">
        <v>55839</v>
      </c>
      <c r="AE14" s="4">
        <v>829980</v>
      </c>
      <c r="AG14" s="4">
        <v>46319265488</v>
      </c>
      <c r="AI14" s="4">
        <v>46336853142</v>
      </c>
      <c r="AK14" s="6">
        <v>1.3957556898689109E-2</v>
      </c>
      <c r="AM14" s="4"/>
      <c r="AN14" s="4"/>
    </row>
    <row r="15" spans="1:40" x14ac:dyDescent="0.5">
      <c r="A15" s="2" t="s">
        <v>45</v>
      </c>
      <c r="C15" s="2" t="s">
        <v>31</v>
      </c>
      <c r="E15" s="2" t="s">
        <v>31</v>
      </c>
      <c r="G15" s="2" t="s">
        <v>46</v>
      </c>
      <c r="I15" s="2" t="s">
        <v>47</v>
      </c>
      <c r="K15" s="4">
        <v>0</v>
      </c>
      <c r="M15" s="4">
        <v>0</v>
      </c>
      <c r="O15" s="4">
        <v>20064</v>
      </c>
      <c r="Q15" s="4">
        <v>17053173107</v>
      </c>
      <c r="S15" s="4">
        <v>17302183794</v>
      </c>
      <c r="U15" s="4">
        <v>1000</v>
      </c>
      <c r="W15" s="4">
        <v>866030938</v>
      </c>
      <c r="Y15" s="4">
        <v>0</v>
      </c>
      <c r="AA15" s="4">
        <v>0</v>
      </c>
      <c r="AC15" s="4">
        <v>21064</v>
      </c>
      <c r="AE15" s="4">
        <v>870000</v>
      </c>
      <c r="AG15" s="4">
        <v>17919204045</v>
      </c>
      <c r="AI15" s="4">
        <v>18322358470</v>
      </c>
      <c r="AK15" s="6">
        <v>5.5190489539610806E-3</v>
      </c>
      <c r="AM15" s="4"/>
      <c r="AN15" s="4"/>
    </row>
    <row r="16" spans="1:40" x14ac:dyDescent="0.5">
      <c r="A16" s="2" t="s">
        <v>48</v>
      </c>
      <c r="C16" s="2" t="s">
        <v>31</v>
      </c>
      <c r="E16" s="2" t="s">
        <v>31</v>
      </c>
      <c r="G16" s="2" t="s">
        <v>49</v>
      </c>
      <c r="I16" s="2" t="s">
        <v>50</v>
      </c>
      <c r="K16" s="4">
        <v>0</v>
      </c>
      <c r="M16" s="4">
        <v>0</v>
      </c>
      <c r="O16" s="4">
        <v>25000</v>
      </c>
      <c r="Q16" s="4">
        <v>19764368785</v>
      </c>
      <c r="S16" s="4">
        <v>21185059511</v>
      </c>
      <c r="U16" s="4">
        <v>0</v>
      </c>
      <c r="W16" s="4">
        <v>0</v>
      </c>
      <c r="Y16" s="4">
        <v>0</v>
      </c>
      <c r="AA16" s="4">
        <v>0</v>
      </c>
      <c r="AC16" s="4">
        <v>25000</v>
      </c>
      <c r="AE16" s="4">
        <v>855088</v>
      </c>
      <c r="AG16" s="4">
        <v>19764368785</v>
      </c>
      <c r="AI16" s="4">
        <v>21373325382</v>
      </c>
      <c r="AK16" s="6">
        <v>6.4380592315852071E-3</v>
      </c>
      <c r="AM16" s="4"/>
      <c r="AN16" s="4"/>
    </row>
    <row r="17" spans="1:40" x14ac:dyDescent="0.5">
      <c r="A17" s="2" t="s">
        <v>51</v>
      </c>
      <c r="C17" s="2" t="s">
        <v>31</v>
      </c>
      <c r="E17" s="2" t="s">
        <v>31</v>
      </c>
      <c r="G17" s="2" t="s">
        <v>52</v>
      </c>
      <c r="I17" s="2" t="s">
        <v>53</v>
      </c>
      <c r="K17" s="4">
        <v>0</v>
      </c>
      <c r="M17" s="4">
        <v>0</v>
      </c>
      <c r="O17" s="4">
        <v>2973</v>
      </c>
      <c r="Q17" s="4">
        <v>2473111167</v>
      </c>
      <c r="S17" s="4">
        <v>2474038859</v>
      </c>
      <c r="U17" s="4">
        <v>150498</v>
      </c>
      <c r="W17" s="4">
        <v>126951127914</v>
      </c>
      <c r="Y17" s="4">
        <v>0</v>
      </c>
      <c r="AA17" s="4">
        <v>0</v>
      </c>
      <c r="AC17" s="4">
        <v>153471</v>
      </c>
      <c r="AE17" s="4">
        <v>847279</v>
      </c>
      <c r="AG17" s="4">
        <v>129424239081</v>
      </c>
      <c r="AI17" s="4">
        <v>130009186972</v>
      </c>
      <c r="AK17" s="6">
        <v>3.9161283114179088E-2</v>
      </c>
      <c r="AM17" s="4"/>
      <c r="AN17" s="4"/>
    </row>
    <row r="18" spans="1:40" x14ac:dyDescent="0.5">
      <c r="A18" s="2" t="s">
        <v>54</v>
      </c>
      <c r="C18" s="2" t="s">
        <v>31</v>
      </c>
      <c r="E18" s="2" t="s">
        <v>31</v>
      </c>
      <c r="G18" s="2" t="s">
        <v>55</v>
      </c>
      <c r="I18" s="2" t="s">
        <v>56</v>
      </c>
      <c r="K18" s="4">
        <v>0</v>
      </c>
      <c r="M18" s="4">
        <v>0</v>
      </c>
      <c r="O18" s="4">
        <v>14225</v>
      </c>
      <c r="Q18" s="4">
        <v>11636408204</v>
      </c>
      <c r="S18" s="4">
        <v>11947417363</v>
      </c>
      <c r="U18" s="4">
        <v>0</v>
      </c>
      <c r="W18" s="4">
        <v>0</v>
      </c>
      <c r="Y18" s="4">
        <v>0</v>
      </c>
      <c r="AA18" s="4">
        <v>0</v>
      </c>
      <c r="AC18" s="4">
        <v>14225</v>
      </c>
      <c r="AE18" s="4">
        <v>827612</v>
      </c>
      <c r="AG18" s="4">
        <v>11636408204</v>
      </c>
      <c r="AI18" s="4">
        <v>11770646883</v>
      </c>
      <c r="AK18" s="6">
        <v>3.5455466321889077E-3</v>
      </c>
      <c r="AM18" s="4"/>
      <c r="AN18" s="4"/>
    </row>
    <row r="19" spans="1:40" x14ac:dyDescent="0.5">
      <c r="A19" s="2" t="s">
        <v>57</v>
      </c>
      <c r="C19" s="2" t="s">
        <v>31</v>
      </c>
      <c r="E19" s="2" t="s">
        <v>31</v>
      </c>
      <c r="G19" s="2" t="s">
        <v>58</v>
      </c>
      <c r="I19" s="2" t="s">
        <v>59</v>
      </c>
      <c r="K19" s="4">
        <v>0</v>
      </c>
      <c r="M19" s="4">
        <v>0</v>
      </c>
      <c r="O19" s="4">
        <v>112395</v>
      </c>
      <c r="Q19" s="4">
        <v>104154817913</v>
      </c>
      <c r="S19" s="4">
        <v>106592953774</v>
      </c>
      <c r="U19" s="4">
        <v>0</v>
      </c>
      <c r="W19" s="4">
        <v>0</v>
      </c>
      <c r="Y19" s="4">
        <v>112395</v>
      </c>
      <c r="AA19" s="4">
        <v>112395000000</v>
      </c>
      <c r="AC19" s="4">
        <v>0</v>
      </c>
      <c r="AE19" s="4">
        <v>0</v>
      </c>
      <c r="AG19" s="4">
        <v>0</v>
      </c>
      <c r="AI19" s="4">
        <v>0</v>
      </c>
      <c r="AK19" s="6">
        <v>0</v>
      </c>
      <c r="AM19" s="4"/>
      <c r="AN19" s="4"/>
    </row>
    <row r="20" spans="1:40" x14ac:dyDescent="0.5">
      <c r="A20" s="2" t="s">
        <v>60</v>
      </c>
      <c r="C20" s="2" t="s">
        <v>31</v>
      </c>
      <c r="E20" s="2" t="s">
        <v>31</v>
      </c>
      <c r="G20" s="2" t="s">
        <v>61</v>
      </c>
      <c r="I20" s="2" t="s">
        <v>62</v>
      </c>
      <c r="K20" s="4">
        <v>0</v>
      </c>
      <c r="M20" s="4">
        <v>0</v>
      </c>
      <c r="O20" s="4">
        <v>17743</v>
      </c>
      <c r="Q20" s="4">
        <v>16349287038</v>
      </c>
      <c r="S20" s="4">
        <v>16856271874</v>
      </c>
      <c r="U20" s="4">
        <v>70340</v>
      </c>
      <c r="W20" s="4">
        <v>67510683415</v>
      </c>
      <c r="Y20" s="4">
        <v>30000</v>
      </c>
      <c r="AA20" s="4">
        <v>28942053306</v>
      </c>
      <c r="AC20" s="4">
        <v>58083</v>
      </c>
      <c r="AE20" s="4">
        <v>964588</v>
      </c>
      <c r="AG20" s="4">
        <v>55298283026</v>
      </c>
      <c r="AI20" s="4">
        <v>56016010061</v>
      </c>
      <c r="AK20" s="6">
        <v>1.6873106278235336E-2</v>
      </c>
      <c r="AM20" s="4"/>
      <c r="AN20" s="4"/>
    </row>
    <row r="21" spans="1:40" x14ac:dyDescent="0.5">
      <c r="A21" s="2" t="s">
        <v>63</v>
      </c>
      <c r="C21" s="2" t="s">
        <v>31</v>
      </c>
      <c r="E21" s="2" t="s">
        <v>31</v>
      </c>
      <c r="G21" s="2" t="s">
        <v>64</v>
      </c>
      <c r="I21" s="2" t="s">
        <v>65</v>
      </c>
      <c r="K21" s="4">
        <v>0</v>
      </c>
      <c r="M21" s="4">
        <v>0</v>
      </c>
      <c r="O21" s="4">
        <v>13526</v>
      </c>
      <c r="Q21" s="4">
        <v>11718813363</v>
      </c>
      <c r="S21" s="4">
        <v>11786462142</v>
      </c>
      <c r="U21" s="4">
        <v>48719</v>
      </c>
      <c r="W21" s="4">
        <v>43019024172</v>
      </c>
      <c r="Y21" s="4">
        <v>0</v>
      </c>
      <c r="AA21" s="4">
        <v>0</v>
      </c>
      <c r="AC21" s="4">
        <v>62245</v>
      </c>
      <c r="AE21" s="4">
        <v>884909</v>
      </c>
      <c r="AG21" s="4">
        <v>54737837535</v>
      </c>
      <c r="AI21" s="4">
        <v>55071177244</v>
      </c>
      <c r="AK21" s="6">
        <v>1.6588504348911119E-2</v>
      </c>
      <c r="AM21" s="4"/>
      <c r="AN21" s="4"/>
    </row>
    <row r="22" spans="1:40" x14ac:dyDescent="0.5">
      <c r="A22" s="2" t="s">
        <v>66</v>
      </c>
      <c r="C22" s="2" t="s">
        <v>31</v>
      </c>
      <c r="E22" s="2" t="s">
        <v>31</v>
      </c>
      <c r="G22" s="2" t="s">
        <v>67</v>
      </c>
      <c r="I22" s="2" t="s">
        <v>68</v>
      </c>
      <c r="K22" s="4">
        <v>0</v>
      </c>
      <c r="M22" s="4">
        <v>0</v>
      </c>
      <c r="O22" s="4">
        <v>5784</v>
      </c>
      <c r="Q22" s="4">
        <v>4957206144</v>
      </c>
      <c r="S22" s="4">
        <v>5038038082</v>
      </c>
      <c r="U22" s="4">
        <v>6171</v>
      </c>
      <c r="W22" s="4">
        <v>5433220147</v>
      </c>
      <c r="Y22" s="4">
        <v>0</v>
      </c>
      <c r="AA22" s="4">
        <v>0</v>
      </c>
      <c r="AC22" s="4">
        <v>11955</v>
      </c>
      <c r="AE22" s="4">
        <v>883969</v>
      </c>
      <c r="AG22" s="4">
        <v>10390426291</v>
      </c>
      <c r="AI22" s="4">
        <v>10565933972</v>
      </c>
      <c r="AK22" s="6">
        <v>3.1826637892315205E-3</v>
      </c>
      <c r="AM22" s="4"/>
      <c r="AN22" s="4"/>
    </row>
    <row r="23" spans="1:40" x14ac:dyDescent="0.5">
      <c r="A23" s="2" t="s">
        <v>69</v>
      </c>
      <c r="C23" s="2" t="s">
        <v>31</v>
      </c>
      <c r="E23" s="2" t="s">
        <v>31</v>
      </c>
      <c r="G23" s="2" t="s">
        <v>70</v>
      </c>
      <c r="I23" s="2" t="s">
        <v>71</v>
      </c>
      <c r="K23" s="4">
        <v>0</v>
      </c>
      <c r="M23" s="4">
        <v>0</v>
      </c>
      <c r="O23" s="4">
        <v>26644</v>
      </c>
      <c r="Q23" s="4">
        <v>22665365458</v>
      </c>
      <c r="S23" s="4">
        <v>22906623361</v>
      </c>
      <c r="U23" s="4">
        <v>0</v>
      </c>
      <c r="W23" s="4">
        <v>0</v>
      </c>
      <c r="Y23" s="4">
        <v>0</v>
      </c>
      <c r="AA23" s="4">
        <v>0</v>
      </c>
      <c r="AC23" s="4">
        <v>26644</v>
      </c>
      <c r="AE23" s="4">
        <v>867367</v>
      </c>
      <c r="AG23" s="4">
        <v>22665365458</v>
      </c>
      <c r="AI23" s="4">
        <v>23105937637</v>
      </c>
      <c r="AK23" s="6">
        <v>6.9599555731088593E-3</v>
      </c>
      <c r="AM23" s="4"/>
      <c r="AN23" s="4"/>
    </row>
    <row r="24" spans="1:40" x14ac:dyDescent="0.5">
      <c r="A24" s="2" t="s">
        <v>72</v>
      </c>
      <c r="C24" s="2" t="s">
        <v>31</v>
      </c>
      <c r="E24" s="2" t="s">
        <v>31</v>
      </c>
      <c r="G24" s="2" t="s">
        <v>73</v>
      </c>
      <c r="I24" s="2" t="s">
        <v>74</v>
      </c>
      <c r="K24" s="4">
        <v>0</v>
      </c>
      <c r="M24" s="4">
        <v>0</v>
      </c>
      <c r="O24" s="4">
        <v>18569</v>
      </c>
      <c r="Q24" s="4">
        <v>15134093378</v>
      </c>
      <c r="S24" s="4">
        <v>15284436978</v>
      </c>
      <c r="U24" s="4">
        <v>71598</v>
      </c>
      <c r="W24" s="4">
        <v>59613727921</v>
      </c>
      <c r="Y24" s="4">
        <v>0</v>
      </c>
      <c r="AA24" s="4">
        <v>0</v>
      </c>
      <c r="AC24" s="4">
        <v>90167</v>
      </c>
      <c r="AE24" s="4">
        <v>835537</v>
      </c>
      <c r="AG24" s="4">
        <v>74747821299</v>
      </c>
      <c r="AI24" s="4">
        <v>75324209691</v>
      </c>
      <c r="AK24" s="6">
        <v>2.268910966804475E-2</v>
      </c>
      <c r="AM24" s="4"/>
      <c r="AN24" s="4"/>
    </row>
    <row r="25" spans="1:40" x14ac:dyDescent="0.5">
      <c r="A25" s="2" t="s">
        <v>75</v>
      </c>
      <c r="C25" s="2" t="s">
        <v>31</v>
      </c>
      <c r="E25" s="2" t="s">
        <v>31</v>
      </c>
      <c r="G25" s="2" t="s">
        <v>76</v>
      </c>
      <c r="I25" s="2" t="s">
        <v>77</v>
      </c>
      <c r="K25" s="4">
        <v>0</v>
      </c>
      <c r="M25" s="4">
        <v>0</v>
      </c>
      <c r="O25" s="4">
        <v>8257</v>
      </c>
      <c r="Q25" s="4">
        <v>6620673048</v>
      </c>
      <c r="S25" s="4">
        <v>6693240207</v>
      </c>
      <c r="U25" s="4">
        <v>38125</v>
      </c>
      <c r="W25" s="4">
        <v>31099775804</v>
      </c>
      <c r="Y25" s="4">
        <v>0</v>
      </c>
      <c r="AA25" s="4">
        <v>0</v>
      </c>
      <c r="AC25" s="4">
        <v>46382</v>
      </c>
      <c r="AE25" s="4">
        <v>819673</v>
      </c>
      <c r="AG25" s="4">
        <v>37720448852</v>
      </c>
      <c r="AI25" s="4">
        <v>38011182310</v>
      </c>
      <c r="AK25" s="6">
        <v>1.1449703721839115E-2</v>
      </c>
      <c r="AM25" s="4"/>
      <c r="AN25" s="4"/>
    </row>
    <row r="26" spans="1:40" x14ac:dyDescent="0.5">
      <c r="A26" s="2" t="s">
        <v>78</v>
      </c>
      <c r="C26" s="2" t="s">
        <v>31</v>
      </c>
      <c r="E26" s="2" t="s">
        <v>31</v>
      </c>
      <c r="G26" s="2" t="s">
        <v>79</v>
      </c>
      <c r="I26" s="2" t="s">
        <v>80</v>
      </c>
      <c r="K26" s="4">
        <v>16</v>
      </c>
      <c r="M26" s="4">
        <v>16</v>
      </c>
      <c r="O26" s="4">
        <v>8000</v>
      </c>
      <c r="Q26" s="4">
        <v>7709585400</v>
      </c>
      <c r="S26" s="4">
        <v>7198702998</v>
      </c>
      <c r="U26" s="4">
        <v>0</v>
      </c>
      <c r="W26" s="4">
        <v>0</v>
      </c>
      <c r="Y26" s="4">
        <v>8000</v>
      </c>
      <c r="AA26" s="4">
        <v>8000000000</v>
      </c>
      <c r="AC26" s="4">
        <v>0</v>
      </c>
      <c r="AE26" s="4">
        <v>0</v>
      </c>
      <c r="AG26" s="4">
        <v>0</v>
      </c>
      <c r="AI26" s="4">
        <v>0</v>
      </c>
      <c r="AK26" s="6">
        <v>0</v>
      </c>
      <c r="AM26" s="4"/>
      <c r="AN26" s="4"/>
    </row>
    <row r="27" spans="1:40" x14ac:dyDescent="0.5">
      <c r="A27" s="2" t="s">
        <v>81</v>
      </c>
      <c r="C27" s="2" t="s">
        <v>31</v>
      </c>
      <c r="E27" s="2" t="s">
        <v>31</v>
      </c>
      <c r="G27" s="2" t="s">
        <v>32</v>
      </c>
      <c r="I27" s="2" t="s">
        <v>33</v>
      </c>
      <c r="K27" s="4">
        <v>20</v>
      </c>
      <c r="M27" s="4">
        <v>20</v>
      </c>
      <c r="O27" s="4">
        <v>1500</v>
      </c>
      <c r="Q27" s="4">
        <v>1548610633</v>
      </c>
      <c r="S27" s="4">
        <v>1507226765</v>
      </c>
      <c r="U27" s="4">
        <v>0</v>
      </c>
      <c r="W27" s="4">
        <v>0</v>
      </c>
      <c r="Y27" s="4">
        <v>0</v>
      </c>
      <c r="AA27" s="4">
        <v>0</v>
      </c>
      <c r="AC27" s="4">
        <v>1500</v>
      </c>
      <c r="AE27" s="4">
        <v>1009650</v>
      </c>
      <c r="AG27" s="4">
        <v>1548610633</v>
      </c>
      <c r="AI27" s="4">
        <v>1514200501</v>
      </c>
      <c r="AK27" s="6">
        <v>4.5610649441307403E-4</v>
      </c>
      <c r="AM27" s="4"/>
      <c r="AN27" s="4"/>
    </row>
    <row r="28" spans="1:40" x14ac:dyDescent="0.5">
      <c r="A28" s="2" t="s">
        <v>82</v>
      </c>
      <c r="C28" s="2" t="s">
        <v>31</v>
      </c>
      <c r="E28" s="2" t="s">
        <v>31</v>
      </c>
      <c r="G28" s="2" t="s">
        <v>83</v>
      </c>
      <c r="I28" s="2" t="s">
        <v>84</v>
      </c>
      <c r="K28" s="4">
        <v>15</v>
      </c>
      <c r="M28" s="4">
        <v>15</v>
      </c>
      <c r="O28" s="4">
        <v>175000</v>
      </c>
      <c r="Q28" s="4">
        <v>169654744349</v>
      </c>
      <c r="S28" s="4">
        <v>169544264531</v>
      </c>
      <c r="U28" s="4">
        <v>0</v>
      </c>
      <c r="W28" s="4">
        <v>0</v>
      </c>
      <c r="Y28" s="4">
        <v>0</v>
      </c>
      <c r="AA28" s="4">
        <v>0</v>
      </c>
      <c r="AC28" s="4">
        <v>175000</v>
      </c>
      <c r="AE28" s="4">
        <v>969000</v>
      </c>
      <c r="AG28" s="4">
        <v>169654744349</v>
      </c>
      <c r="AI28" s="4">
        <v>169544264531</v>
      </c>
      <c r="AK28" s="6">
        <v>5.1070013576146142E-2</v>
      </c>
      <c r="AM28" s="4"/>
      <c r="AN28" s="4"/>
    </row>
    <row r="29" spans="1:40" x14ac:dyDescent="0.5">
      <c r="A29" s="2" t="s">
        <v>85</v>
      </c>
      <c r="C29" s="2" t="s">
        <v>31</v>
      </c>
      <c r="E29" s="2" t="s">
        <v>31</v>
      </c>
      <c r="G29" s="2" t="s">
        <v>86</v>
      </c>
      <c r="I29" s="2" t="s">
        <v>87</v>
      </c>
      <c r="K29" s="4">
        <v>15</v>
      </c>
      <c r="M29" s="4">
        <v>15</v>
      </c>
      <c r="O29" s="4">
        <v>175000</v>
      </c>
      <c r="Q29" s="4">
        <v>169235500000</v>
      </c>
      <c r="S29" s="4">
        <v>169204826065</v>
      </c>
      <c r="U29" s="4">
        <v>0</v>
      </c>
      <c r="W29" s="4">
        <v>0</v>
      </c>
      <c r="Y29" s="4">
        <v>0</v>
      </c>
      <c r="AA29" s="4">
        <v>0</v>
      </c>
      <c r="AC29" s="4">
        <v>175000</v>
      </c>
      <c r="AE29" s="4">
        <v>1000000</v>
      </c>
      <c r="AG29" s="4">
        <v>169235500000</v>
      </c>
      <c r="AI29" s="4">
        <v>174968281250</v>
      </c>
      <c r="AK29" s="6">
        <v>5.2703832380001495E-2</v>
      </c>
      <c r="AM29" s="4"/>
      <c r="AN29" s="4"/>
    </row>
    <row r="30" spans="1:40" x14ac:dyDescent="0.5">
      <c r="A30" s="2" t="s">
        <v>88</v>
      </c>
      <c r="C30" s="2" t="s">
        <v>31</v>
      </c>
      <c r="E30" s="2" t="s">
        <v>31</v>
      </c>
      <c r="G30" s="2" t="s">
        <v>89</v>
      </c>
      <c r="I30" s="2" t="s">
        <v>90</v>
      </c>
      <c r="K30" s="4">
        <v>16</v>
      </c>
      <c r="M30" s="4">
        <v>16</v>
      </c>
      <c r="O30" s="4">
        <v>100000</v>
      </c>
      <c r="Q30" s="4">
        <v>94837186124</v>
      </c>
      <c r="S30" s="4">
        <v>94944788137</v>
      </c>
      <c r="U30" s="4">
        <v>0</v>
      </c>
      <c r="W30" s="4">
        <v>0</v>
      </c>
      <c r="Y30" s="4">
        <v>0</v>
      </c>
      <c r="AA30" s="4">
        <v>0</v>
      </c>
      <c r="AC30" s="4">
        <v>100000</v>
      </c>
      <c r="AE30" s="4">
        <v>867474</v>
      </c>
      <c r="AG30" s="4">
        <v>94837186124</v>
      </c>
      <c r="AI30" s="4">
        <v>86731677033</v>
      </c>
      <c r="AK30" s="6">
        <v>2.612525959406518E-2</v>
      </c>
      <c r="AM30" s="4"/>
      <c r="AN30" s="4"/>
    </row>
    <row r="31" spans="1:40" x14ac:dyDescent="0.5">
      <c r="A31" s="2" t="s">
        <v>91</v>
      </c>
      <c r="C31" s="2" t="s">
        <v>31</v>
      </c>
      <c r="E31" s="2" t="s">
        <v>31</v>
      </c>
      <c r="G31" s="2" t="s">
        <v>92</v>
      </c>
      <c r="I31" s="2" t="s">
        <v>93</v>
      </c>
      <c r="K31" s="4">
        <v>18</v>
      </c>
      <c r="M31" s="4">
        <v>18</v>
      </c>
      <c r="O31" s="4">
        <v>500000</v>
      </c>
      <c r="Q31" s="4">
        <v>500000000000</v>
      </c>
      <c r="S31" s="4">
        <v>415863611056</v>
      </c>
      <c r="U31" s="4">
        <v>0</v>
      </c>
      <c r="W31" s="4">
        <v>0</v>
      </c>
      <c r="Y31" s="4">
        <v>0</v>
      </c>
      <c r="AA31" s="4">
        <v>0</v>
      </c>
      <c r="AC31" s="4">
        <v>500000</v>
      </c>
      <c r="AE31" s="4">
        <v>834914</v>
      </c>
      <c r="AG31" s="4">
        <v>500000000000</v>
      </c>
      <c r="AI31" s="4">
        <v>417381335918</v>
      </c>
      <c r="AK31" s="6">
        <v>0.12572333573610714</v>
      </c>
      <c r="AM31" s="4"/>
      <c r="AN31" s="4"/>
    </row>
    <row r="32" spans="1:40" x14ac:dyDescent="0.5">
      <c r="A32" s="2" t="s">
        <v>94</v>
      </c>
      <c r="C32" s="2" t="s">
        <v>31</v>
      </c>
      <c r="E32" s="2" t="s">
        <v>31</v>
      </c>
      <c r="G32" s="2" t="s">
        <v>95</v>
      </c>
      <c r="I32" s="2" t="s">
        <v>96</v>
      </c>
      <c r="K32" s="4">
        <v>0</v>
      </c>
      <c r="M32" s="4">
        <v>0</v>
      </c>
      <c r="O32" s="4">
        <v>118000</v>
      </c>
      <c r="Q32" s="4">
        <v>88637015280</v>
      </c>
      <c r="S32" s="4">
        <v>96210378707</v>
      </c>
      <c r="U32" s="4">
        <v>0</v>
      </c>
      <c r="W32" s="4">
        <v>0</v>
      </c>
      <c r="Y32" s="4">
        <v>118000</v>
      </c>
      <c r="AA32" s="4">
        <v>105411406000</v>
      </c>
      <c r="AC32" s="4">
        <v>0</v>
      </c>
      <c r="AE32" s="4">
        <v>0</v>
      </c>
      <c r="AG32" s="4">
        <v>0</v>
      </c>
      <c r="AI32" s="4">
        <v>0</v>
      </c>
      <c r="AK32" s="6">
        <v>0</v>
      </c>
      <c r="AM32" s="4"/>
      <c r="AN32" s="4"/>
    </row>
    <row r="33" spans="1:40" x14ac:dyDescent="0.5">
      <c r="A33" s="2" t="s">
        <v>97</v>
      </c>
      <c r="C33" s="2" t="s">
        <v>31</v>
      </c>
      <c r="E33" s="2" t="s">
        <v>31</v>
      </c>
      <c r="G33" s="2" t="s">
        <v>98</v>
      </c>
      <c r="I33" s="2" t="s">
        <v>99</v>
      </c>
      <c r="K33" s="4">
        <v>0</v>
      </c>
      <c r="M33" s="4">
        <v>0</v>
      </c>
      <c r="O33" s="4">
        <v>0</v>
      </c>
      <c r="Q33" s="4">
        <v>0</v>
      </c>
      <c r="S33" s="4">
        <v>0</v>
      </c>
      <c r="U33" s="4">
        <v>370677</v>
      </c>
      <c r="W33" s="4">
        <v>301640018361</v>
      </c>
      <c r="Y33" s="4">
        <v>0</v>
      </c>
      <c r="AA33" s="4">
        <v>0</v>
      </c>
      <c r="AC33" s="4">
        <v>370677</v>
      </c>
      <c r="AE33" s="4">
        <v>829682</v>
      </c>
      <c r="AG33" s="4">
        <v>301640018352</v>
      </c>
      <c r="AI33" s="4">
        <v>307488292357</v>
      </c>
      <c r="AK33" s="6">
        <v>9.2621424314278236E-2</v>
      </c>
      <c r="AM33" s="4"/>
      <c r="AN33" s="4"/>
    </row>
    <row r="34" spans="1:40" x14ac:dyDescent="0.5">
      <c r="A34" s="2" t="s">
        <v>100</v>
      </c>
      <c r="C34" s="2" t="s">
        <v>31</v>
      </c>
      <c r="E34" s="2" t="s">
        <v>31</v>
      </c>
      <c r="G34" s="2" t="s">
        <v>101</v>
      </c>
      <c r="I34" s="2" t="s">
        <v>102</v>
      </c>
      <c r="K34" s="4">
        <v>0</v>
      </c>
      <c r="M34" s="4">
        <v>0</v>
      </c>
      <c r="O34" s="4">
        <v>0</v>
      </c>
      <c r="Q34" s="4">
        <v>0</v>
      </c>
      <c r="S34" s="4">
        <v>0</v>
      </c>
      <c r="U34" s="4">
        <v>152516</v>
      </c>
      <c r="W34" s="4">
        <v>111915710969</v>
      </c>
      <c r="Y34" s="4">
        <v>0</v>
      </c>
      <c r="AA34" s="4">
        <v>0</v>
      </c>
      <c r="AC34" s="4">
        <v>152516</v>
      </c>
      <c r="AE34" s="4">
        <v>731426</v>
      </c>
      <c r="AG34" s="4">
        <v>111915710969</v>
      </c>
      <c r="AI34" s="4">
        <v>111533948623</v>
      </c>
      <c r="AK34" s="6">
        <v>3.359618378206073E-2</v>
      </c>
      <c r="AM34" s="4"/>
      <c r="AN34" s="4"/>
    </row>
    <row r="35" spans="1:40" x14ac:dyDescent="0.5">
      <c r="A35" s="2" t="s">
        <v>103</v>
      </c>
      <c r="C35" s="2" t="s">
        <v>31</v>
      </c>
      <c r="E35" s="2" t="s">
        <v>31</v>
      </c>
      <c r="G35" s="2" t="s">
        <v>104</v>
      </c>
      <c r="I35" s="2" t="s">
        <v>105</v>
      </c>
      <c r="K35" s="4">
        <v>0</v>
      </c>
      <c r="M35" s="4">
        <v>0</v>
      </c>
      <c r="O35" s="4">
        <v>0</v>
      </c>
      <c r="Q35" s="4">
        <v>0</v>
      </c>
      <c r="S35" s="4">
        <v>0</v>
      </c>
      <c r="U35" s="4">
        <v>41418</v>
      </c>
      <c r="W35" s="4">
        <v>35074518023</v>
      </c>
      <c r="Y35" s="4">
        <v>0</v>
      </c>
      <c r="AA35" s="4">
        <v>0</v>
      </c>
      <c r="AC35" s="4">
        <v>41418</v>
      </c>
      <c r="AE35" s="4">
        <v>849976</v>
      </c>
      <c r="AG35" s="4">
        <v>35074518023</v>
      </c>
      <c r="AI35" s="4">
        <v>35197925187</v>
      </c>
      <c r="AK35" s="6">
        <v>1.0602296232932108E-2</v>
      </c>
      <c r="AM35" s="4"/>
      <c r="AN35" s="4"/>
    </row>
    <row r="36" spans="1:40" x14ac:dyDescent="0.5">
      <c r="A36" s="2" t="s">
        <v>106</v>
      </c>
      <c r="C36" s="2" t="s">
        <v>31</v>
      </c>
      <c r="E36" s="2" t="s">
        <v>31</v>
      </c>
      <c r="G36" s="2" t="s">
        <v>107</v>
      </c>
      <c r="I36" s="2" t="s">
        <v>108</v>
      </c>
      <c r="K36" s="4">
        <v>0</v>
      </c>
      <c r="M36" s="4">
        <v>0</v>
      </c>
      <c r="O36" s="4">
        <v>0</v>
      </c>
      <c r="Q36" s="4">
        <v>0</v>
      </c>
      <c r="S36" s="4">
        <v>0</v>
      </c>
      <c r="U36" s="4">
        <v>16925</v>
      </c>
      <c r="W36" s="4">
        <v>12222087912</v>
      </c>
      <c r="Y36" s="4">
        <v>0</v>
      </c>
      <c r="AA36" s="4">
        <v>0</v>
      </c>
      <c r="AC36" s="4">
        <v>16925</v>
      </c>
      <c r="AE36" s="4">
        <v>724055</v>
      </c>
      <c r="AG36" s="4">
        <v>12222087912</v>
      </c>
      <c r="AI36" s="4">
        <v>12252409723</v>
      </c>
      <c r="AK36" s="6">
        <v>3.6906629228953035E-3</v>
      </c>
      <c r="AM36" s="4"/>
      <c r="AN36" s="4"/>
    </row>
    <row r="37" spans="1:40" x14ac:dyDescent="0.5">
      <c r="A37" s="2" t="s">
        <v>109</v>
      </c>
      <c r="C37" s="2" t="s">
        <v>31</v>
      </c>
      <c r="E37" s="2" t="s">
        <v>31</v>
      </c>
      <c r="G37" s="2" t="s">
        <v>110</v>
      </c>
      <c r="I37" s="2" t="s">
        <v>111</v>
      </c>
      <c r="K37" s="4">
        <v>0</v>
      </c>
      <c r="M37" s="4">
        <v>0</v>
      </c>
      <c r="O37" s="4">
        <v>0</v>
      </c>
      <c r="Q37" s="4">
        <v>0</v>
      </c>
      <c r="S37" s="4">
        <v>0</v>
      </c>
      <c r="U37" s="4">
        <v>459461</v>
      </c>
      <c r="W37" s="4">
        <v>342910409674</v>
      </c>
      <c r="Y37" s="4">
        <v>0</v>
      </c>
      <c r="AA37" s="4">
        <v>0</v>
      </c>
      <c r="AC37" s="4">
        <v>459461</v>
      </c>
      <c r="AE37" s="4">
        <v>740379</v>
      </c>
      <c r="AG37" s="4">
        <v>342910409665</v>
      </c>
      <c r="AI37" s="4">
        <v>340113618950</v>
      </c>
      <c r="AK37" s="6">
        <v>0.10244880406457385</v>
      </c>
      <c r="AM37" s="4"/>
      <c r="AN37" s="4"/>
    </row>
    <row r="38" spans="1:40" x14ac:dyDescent="0.5">
      <c r="A38" s="2" t="s">
        <v>112</v>
      </c>
      <c r="C38" s="2" t="s">
        <v>31</v>
      </c>
      <c r="E38" s="2" t="s">
        <v>31</v>
      </c>
      <c r="G38" s="2" t="s">
        <v>113</v>
      </c>
      <c r="I38" s="2" t="s">
        <v>114</v>
      </c>
      <c r="K38" s="4">
        <v>0</v>
      </c>
      <c r="M38" s="4">
        <v>0</v>
      </c>
      <c r="O38" s="4">
        <v>0</v>
      </c>
      <c r="Q38" s="4">
        <v>0</v>
      </c>
      <c r="S38" s="4">
        <v>0</v>
      </c>
      <c r="U38" s="4">
        <v>35476</v>
      </c>
      <c r="W38" s="4">
        <v>26810613527</v>
      </c>
      <c r="Y38" s="4">
        <v>0</v>
      </c>
      <c r="AA38" s="4">
        <v>0</v>
      </c>
      <c r="AC38" s="4">
        <v>35476</v>
      </c>
      <c r="AE38" s="4">
        <v>755402</v>
      </c>
      <c r="AG38" s="4">
        <v>26810613527</v>
      </c>
      <c r="AI38" s="4">
        <v>26793784098</v>
      </c>
      <c r="AK38" s="6">
        <v>8.0708062960808298E-3</v>
      </c>
      <c r="AM38" s="4"/>
      <c r="AN38" s="4"/>
    </row>
    <row r="39" spans="1:40" x14ac:dyDescent="0.5">
      <c r="A39" s="2" t="s">
        <v>115</v>
      </c>
      <c r="C39" s="2" t="s">
        <v>31</v>
      </c>
      <c r="E39" s="2" t="s">
        <v>31</v>
      </c>
      <c r="G39" s="2" t="s">
        <v>116</v>
      </c>
      <c r="I39" s="2" t="s">
        <v>117</v>
      </c>
      <c r="K39" s="4">
        <v>0</v>
      </c>
      <c r="M39" s="4">
        <v>0</v>
      </c>
      <c r="O39" s="4">
        <v>0</v>
      </c>
      <c r="Q39" s="4">
        <v>0</v>
      </c>
      <c r="S39" s="4">
        <v>0</v>
      </c>
      <c r="U39" s="4">
        <v>17592</v>
      </c>
      <c r="W39" s="4">
        <v>12610281970</v>
      </c>
      <c r="Y39" s="4">
        <v>0</v>
      </c>
      <c r="AA39" s="4">
        <v>0</v>
      </c>
      <c r="AC39" s="4">
        <v>17592</v>
      </c>
      <c r="AE39" s="4">
        <v>716101</v>
      </c>
      <c r="AG39" s="4">
        <v>12610281970</v>
      </c>
      <c r="AI39" s="4">
        <v>12595365468</v>
      </c>
      <c r="AK39" s="6">
        <v>3.7939678303282819E-3</v>
      </c>
      <c r="AM39" s="4"/>
      <c r="AN39" s="4"/>
    </row>
    <row r="40" spans="1:40" x14ac:dyDescent="0.5">
      <c r="A40" s="2" t="s">
        <v>118</v>
      </c>
      <c r="C40" s="2" t="s">
        <v>31</v>
      </c>
      <c r="E40" s="2" t="s">
        <v>31</v>
      </c>
      <c r="G40" s="2" t="s">
        <v>119</v>
      </c>
      <c r="I40" s="2" t="s">
        <v>120</v>
      </c>
      <c r="K40" s="4">
        <v>0</v>
      </c>
      <c r="M40" s="4">
        <v>0</v>
      </c>
      <c r="O40" s="4">
        <v>0</v>
      </c>
      <c r="Q40" s="4">
        <v>0</v>
      </c>
      <c r="S40" s="4">
        <v>0</v>
      </c>
      <c r="U40" s="4">
        <v>39390</v>
      </c>
      <c r="W40" s="4">
        <v>27771539283</v>
      </c>
      <c r="Y40" s="4">
        <v>0</v>
      </c>
      <c r="AA40" s="4">
        <v>0</v>
      </c>
      <c r="AC40" s="4">
        <v>39390</v>
      </c>
      <c r="AE40" s="4">
        <v>702520</v>
      </c>
      <c r="AG40" s="4">
        <v>27771539283</v>
      </c>
      <c r="AI40" s="4">
        <v>27667247202</v>
      </c>
      <c r="AK40" s="6">
        <v>8.3339102866695925E-3</v>
      </c>
      <c r="AM40" s="4"/>
      <c r="AN40" s="4"/>
    </row>
    <row r="41" spans="1:40" ht="22.5" thickBot="1" x14ac:dyDescent="0.55000000000000004">
      <c r="Q41" s="5">
        <f>SUM(Q9:Q40)</f>
        <v>1403316699109</v>
      </c>
      <c r="S41" s="5">
        <f>SUM(S9:S40)</f>
        <v>1326687966354</v>
      </c>
      <c r="W41" s="5">
        <f>SUM(W9:W40)</f>
        <v>1458964792753</v>
      </c>
      <c r="AA41" s="5">
        <f>SUM(AA9:AA40)</f>
        <v>274842066681</v>
      </c>
      <c r="AG41" s="5">
        <f>SUM(AG9:AG40)</f>
        <v>2613132635276</v>
      </c>
      <c r="AI41" s="5">
        <f>SUM(AI9:AI40)</f>
        <v>2530581894414</v>
      </c>
      <c r="AK41" s="7">
        <f>SUM(AK9:AK40)</f>
        <v>0.76226023959449563</v>
      </c>
    </row>
    <row r="42" spans="1:40" ht="22.5" thickTop="1" x14ac:dyDescent="0.5"/>
    <row r="43" spans="1:40" x14ac:dyDescent="0.5">
      <c r="AK43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K23" sqref="K23"/>
    </sheetView>
  </sheetViews>
  <sheetFormatPr defaultRowHeight="21.75" x14ac:dyDescent="0.5"/>
  <cols>
    <col min="1" max="1" width="30.2851562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5" style="2" bestFit="1" customWidth="1"/>
    <col min="6" max="6" width="1" style="2" customWidth="1"/>
    <col min="7" max="7" width="23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2.7109375" style="2" bestFit="1" customWidth="1"/>
    <col min="12" max="12" width="1" style="2" customWidth="1"/>
    <col min="13" max="13" width="30.7109375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6" spans="1:13" ht="22.5" x14ac:dyDescent="0.5">
      <c r="A6" s="15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2.5" x14ac:dyDescent="0.5">
      <c r="A7" s="13" t="s">
        <v>3</v>
      </c>
      <c r="C7" s="14" t="s">
        <v>7</v>
      </c>
      <c r="E7" s="14" t="s">
        <v>121</v>
      </c>
      <c r="G7" s="14" t="s">
        <v>122</v>
      </c>
      <c r="I7" s="14" t="s">
        <v>123</v>
      </c>
      <c r="K7" s="14" t="s">
        <v>124</v>
      </c>
      <c r="M7" s="14" t="s">
        <v>125</v>
      </c>
    </row>
    <row r="8" spans="1:13" x14ac:dyDescent="0.5">
      <c r="A8" s="2" t="s">
        <v>126</v>
      </c>
      <c r="C8" s="4">
        <v>50000</v>
      </c>
      <c r="E8" s="4">
        <v>1000004</v>
      </c>
      <c r="G8" s="4">
        <v>908124</v>
      </c>
      <c r="I8" s="2" t="s">
        <v>127</v>
      </c>
      <c r="K8" s="4">
        <v>45406200000</v>
      </c>
      <c r="M8" s="2" t="s">
        <v>249</v>
      </c>
    </row>
    <row r="9" spans="1:13" x14ac:dyDescent="0.5">
      <c r="A9" s="2" t="s">
        <v>42</v>
      </c>
      <c r="C9" s="4">
        <v>55839</v>
      </c>
      <c r="E9" s="4">
        <v>899548</v>
      </c>
      <c r="G9" s="4">
        <v>829980</v>
      </c>
      <c r="I9" s="2" t="s">
        <v>128</v>
      </c>
      <c r="K9" s="4">
        <v>46345253220</v>
      </c>
      <c r="M9" s="2" t="s">
        <v>249</v>
      </c>
    </row>
    <row r="10" spans="1:13" x14ac:dyDescent="0.5">
      <c r="A10" s="2" t="s">
        <v>48</v>
      </c>
      <c r="C10" s="4">
        <v>25000</v>
      </c>
      <c r="E10" s="4">
        <v>896884</v>
      </c>
      <c r="G10" s="4">
        <v>855088</v>
      </c>
      <c r="I10" s="2" t="s">
        <v>129</v>
      </c>
      <c r="K10" s="4">
        <v>21377200000</v>
      </c>
      <c r="M10" s="2" t="s">
        <v>249</v>
      </c>
    </row>
    <row r="11" spans="1:13" x14ac:dyDescent="0.5">
      <c r="A11" s="2" t="s">
        <v>97</v>
      </c>
      <c r="C11" s="4">
        <v>370677</v>
      </c>
      <c r="E11" s="4">
        <v>810932</v>
      </c>
      <c r="G11" s="4">
        <v>829682</v>
      </c>
      <c r="I11" s="2" t="s">
        <v>130</v>
      </c>
      <c r="K11" s="4">
        <v>307544034714</v>
      </c>
      <c r="M11" s="2" t="s">
        <v>249</v>
      </c>
    </row>
    <row r="12" spans="1:13" x14ac:dyDescent="0.5">
      <c r="A12" s="2" t="s">
        <v>131</v>
      </c>
      <c r="C12" s="4">
        <v>500000</v>
      </c>
      <c r="E12" s="4">
        <v>920000</v>
      </c>
      <c r="G12" s="4">
        <v>834914</v>
      </c>
      <c r="I12" s="2" t="s">
        <v>132</v>
      </c>
      <c r="K12" s="4">
        <v>417457000000</v>
      </c>
      <c r="M12" s="2" t="s">
        <v>249</v>
      </c>
    </row>
    <row r="13" spans="1:13" x14ac:dyDescent="0.5">
      <c r="A13" s="2" t="s">
        <v>88</v>
      </c>
      <c r="C13" s="4">
        <v>100000</v>
      </c>
      <c r="E13" s="4">
        <v>949620</v>
      </c>
      <c r="G13" s="4">
        <v>867474</v>
      </c>
      <c r="I13" s="2" t="s">
        <v>133</v>
      </c>
      <c r="K13" s="4">
        <v>86747400000</v>
      </c>
      <c r="M13" s="2" t="s">
        <v>249</v>
      </c>
    </row>
    <row r="14" spans="1:13" ht="22.5" thickBot="1" x14ac:dyDescent="0.55000000000000004">
      <c r="K14" s="5">
        <f>SUM(K8:K13)</f>
        <v>924877087934</v>
      </c>
    </row>
    <row r="15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I11" sqref="I11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2.2851562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5" t="s">
        <v>135</v>
      </c>
      <c r="C6" s="13" t="s">
        <v>136</v>
      </c>
      <c r="D6" s="13" t="s">
        <v>136</v>
      </c>
      <c r="E6" s="13" t="s">
        <v>136</v>
      </c>
      <c r="F6" s="13" t="s">
        <v>136</v>
      </c>
      <c r="G6" s="13" t="s">
        <v>136</v>
      </c>
      <c r="H6" s="13" t="s">
        <v>136</v>
      </c>
      <c r="I6" s="13" t="s">
        <v>136</v>
      </c>
      <c r="K6" s="13" t="s">
        <v>80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 x14ac:dyDescent="0.5">
      <c r="A7" s="13" t="s">
        <v>135</v>
      </c>
      <c r="C7" s="14" t="s">
        <v>137</v>
      </c>
      <c r="E7" s="14" t="s">
        <v>138</v>
      </c>
      <c r="G7" s="14" t="s">
        <v>139</v>
      </c>
      <c r="I7" s="14" t="s">
        <v>28</v>
      </c>
      <c r="K7" s="14" t="s">
        <v>140</v>
      </c>
      <c r="M7" s="14" t="s">
        <v>141</v>
      </c>
      <c r="O7" s="14" t="s">
        <v>142</v>
      </c>
      <c r="Q7" s="14" t="s">
        <v>140</v>
      </c>
      <c r="S7" s="14" t="s">
        <v>134</v>
      </c>
    </row>
    <row r="8" spans="1:19" x14ac:dyDescent="0.5">
      <c r="A8" s="2" t="s">
        <v>143</v>
      </c>
      <c r="C8" s="2" t="s">
        <v>144</v>
      </c>
      <c r="E8" s="2" t="s">
        <v>145</v>
      </c>
      <c r="G8" s="2" t="s">
        <v>146</v>
      </c>
      <c r="I8" s="2">
        <v>8</v>
      </c>
      <c r="K8" s="4">
        <v>100000</v>
      </c>
      <c r="M8" s="4">
        <v>0</v>
      </c>
      <c r="O8" s="4">
        <v>0</v>
      </c>
      <c r="Q8" s="4">
        <v>100000</v>
      </c>
      <c r="S8" s="6">
        <v>3.0121935246478566E-8</v>
      </c>
    </row>
    <row r="9" spans="1:19" x14ac:dyDescent="0.5">
      <c r="A9" s="2" t="s">
        <v>143</v>
      </c>
      <c r="C9" s="2" t="s">
        <v>147</v>
      </c>
      <c r="E9" s="2" t="s">
        <v>148</v>
      </c>
      <c r="G9" s="2" t="s">
        <v>149</v>
      </c>
      <c r="I9" s="2">
        <v>0</v>
      </c>
      <c r="K9" s="4">
        <v>71051726005</v>
      </c>
      <c r="M9" s="4">
        <v>2688025078285</v>
      </c>
      <c r="O9" s="4">
        <v>2049773943071</v>
      </c>
      <c r="Q9" s="4">
        <v>709302861219</v>
      </c>
      <c r="S9" s="6">
        <v>0.21365574855780689</v>
      </c>
    </row>
    <row r="10" spans="1:19" x14ac:dyDescent="0.5">
      <c r="A10" s="2" t="s">
        <v>150</v>
      </c>
      <c r="C10" s="2" t="s">
        <v>151</v>
      </c>
      <c r="E10" s="2" t="s">
        <v>145</v>
      </c>
      <c r="G10" s="2" t="s">
        <v>152</v>
      </c>
      <c r="I10" s="2">
        <v>8</v>
      </c>
      <c r="K10" s="4">
        <v>51217544492</v>
      </c>
      <c r="M10" s="4">
        <v>200260230674</v>
      </c>
      <c r="O10" s="4">
        <v>251002862270</v>
      </c>
      <c r="Q10" s="4">
        <v>474912896</v>
      </c>
      <c r="S10" s="6">
        <v>1.4305295501029609E-4</v>
      </c>
    </row>
    <row r="11" spans="1:19" ht="22.5" thickBot="1" x14ac:dyDescent="0.55000000000000004">
      <c r="K11" s="5">
        <f>SUM(K8:K10)</f>
        <v>122269370497</v>
      </c>
      <c r="M11" s="5">
        <f>SUM(M8:M10)</f>
        <v>2888285308959</v>
      </c>
      <c r="O11" s="5">
        <f>SUM(O8:O10)</f>
        <v>2300776805341</v>
      </c>
      <c r="Q11" s="5">
        <f>SUM(Q8:Q10)</f>
        <v>709777874115</v>
      </c>
      <c r="S11" s="7">
        <f>SUM(S8:S10)</f>
        <v>0.21379883163475244</v>
      </c>
    </row>
    <row r="12" spans="1:19" ht="22.5" thickTop="1" x14ac:dyDescent="0.5"/>
    <row r="13" spans="1:19" x14ac:dyDescent="0.5">
      <c r="M13" s="4"/>
    </row>
    <row r="14" spans="1:19" x14ac:dyDescent="0.5">
      <c r="M14" s="4"/>
    </row>
    <row r="15" spans="1:19" x14ac:dyDescent="0.5">
      <c r="Q15" s="4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G15" sqref="G15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11" ht="22.5" x14ac:dyDescent="0.5">
      <c r="A2" s="11" t="s">
        <v>0</v>
      </c>
      <c r="B2" s="11"/>
      <c r="C2" s="11"/>
      <c r="D2" s="11"/>
      <c r="E2" s="11"/>
      <c r="F2" s="11"/>
      <c r="G2" s="11"/>
    </row>
    <row r="3" spans="1:11" ht="22.5" x14ac:dyDescent="0.5">
      <c r="A3" s="11" t="s">
        <v>153</v>
      </c>
      <c r="B3" s="11"/>
      <c r="C3" s="11"/>
      <c r="D3" s="11"/>
      <c r="E3" s="11"/>
      <c r="F3" s="11"/>
      <c r="G3" s="11"/>
    </row>
    <row r="4" spans="1:11" ht="22.5" x14ac:dyDescent="0.5">
      <c r="A4" s="11" t="s">
        <v>2</v>
      </c>
      <c r="B4" s="11"/>
      <c r="C4" s="11"/>
      <c r="D4" s="11"/>
      <c r="E4" s="11"/>
      <c r="F4" s="11"/>
      <c r="G4" s="11"/>
    </row>
    <row r="6" spans="1:11" ht="22.5" x14ac:dyDescent="0.5">
      <c r="A6" s="13" t="s">
        <v>157</v>
      </c>
      <c r="C6" s="13" t="s">
        <v>140</v>
      </c>
      <c r="E6" s="13" t="s">
        <v>237</v>
      </c>
      <c r="G6" s="13" t="s">
        <v>13</v>
      </c>
    </row>
    <row r="7" spans="1:11" x14ac:dyDescent="0.5">
      <c r="A7" s="2" t="s">
        <v>246</v>
      </c>
      <c r="C7" s="4">
        <v>1138466503</v>
      </c>
      <c r="E7" s="6">
        <f>C7/$C$11</f>
        <v>3.2278290041054376E-2</v>
      </c>
      <c r="G7" s="6">
        <v>3.4292814283650894E-4</v>
      </c>
    </row>
    <row r="8" spans="1:11" x14ac:dyDescent="0.5">
      <c r="A8" s="2" t="s">
        <v>247</v>
      </c>
      <c r="C8" s="4">
        <v>33858080794</v>
      </c>
      <c r="E8" s="6">
        <f t="shared" ref="E8:E10" si="0">C8/$C$11</f>
        <v>0.95995881233423042</v>
      </c>
      <c r="G8" s="6">
        <v>1.0198709172469076E-2</v>
      </c>
    </row>
    <row r="9" spans="1:11" x14ac:dyDescent="0.5">
      <c r="A9" s="2" t="s">
        <v>248</v>
      </c>
      <c r="C9" s="4">
        <v>260183342</v>
      </c>
      <c r="E9" s="6">
        <f t="shared" si="0"/>
        <v>7.3768295815435552E-3</v>
      </c>
      <c r="G9" s="6">
        <v>7.8372257799363862E-5</v>
      </c>
    </row>
    <row r="10" spans="1:11" x14ac:dyDescent="0.5">
      <c r="A10" s="2" t="s">
        <v>244</v>
      </c>
      <c r="C10" s="4">
        <f>'سایر درآمدها'!C10</f>
        <v>13616754</v>
      </c>
      <c r="E10" s="6">
        <f t="shared" si="0"/>
        <v>3.8606804317165521E-4</v>
      </c>
      <c r="G10" s="6">
        <v>4.1016298225522797E-6</v>
      </c>
    </row>
    <row r="11" spans="1:11" ht="22.5" thickBot="1" x14ac:dyDescent="0.55000000000000004">
      <c r="C11" s="5">
        <f>SUM(C7:C10)</f>
        <v>35270347393</v>
      </c>
      <c r="E11" s="10">
        <f>SUM(E7:E10)</f>
        <v>1</v>
      </c>
      <c r="G11" s="9">
        <f>SUM(G7:G10)</f>
        <v>1.0624111202927502E-2</v>
      </c>
      <c r="K11" s="4"/>
    </row>
    <row r="12" spans="1:11" ht="22.5" thickTop="1" x14ac:dyDescent="0.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S8" sqref="S8:S17"/>
    </sheetView>
  </sheetViews>
  <sheetFormatPr defaultRowHeight="21.75" x14ac:dyDescent="0.5"/>
  <cols>
    <col min="1" max="1" width="31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153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3" t="s">
        <v>154</v>
      </c>
      <c r="B6" s="13" t="s">
        <v>154</v>
      </c>
      <c r="C6" s="13" t="s">
        <v>154</v>
      </c>
      <c r="D6" s="13" t="s">
        <v>154</v>
      </c>
      <c r="E6" s="13" t="s">
        <v>154</v>
      </c>
      <c r="F6" s="13" t="s">
        <v>154</v>
      </c>
      <c r="G6" s="13" t="s">
        <v>154</v>
      </c>
      <c r="I6" s="13" t="s">
        <v>155</v>
      </c>
      <c r="J6" s="13" t="s">
        <v>155</v>
      </c>
      <c r="K6" s="13" t="s">
        <v>155</v>
      </c>
      <c r="L6" s="13" t="s">
        <v>155</v>
      </c>
      <c r="M6" s="13" t="s">
        <v>155</v>
      </c>
      <c r="O6" s="13" t="s">
        <v>156</v>
      </c>
      <c r="P6" s="13" t="s">
        <v>156</v>
      </c>
      <c r="Q6" s="13" t="s">
        <v>156</v>
      </c>
      <c r="R6" s="13" t="s">
        <v>156</v>
      </c>
      <c r="S6" s="13" t="s">
        <v>156</v>
      </c>
    </row>
    <row r="7" spans="1:19" ht="22.5" x14ac:dyDescent="0.5">
      <c r="A7" s="14" t="s">
        <v>157</v>
      </c>
      <c r="C7" s="14" t="s">
        <v>158</v>
      </c>
      <c r="E7" s="14" t="s">
        <v>27</v>
      </c>
      <c r="G7" s="14" t="s">
        <v>28</v>
      </c>
      <c r="I7" s="14" t="s">
        <v>159</v>
      </c>
      <c r="K7" s="14" t="s">
        <v>160</v>
      </c>
      <c r="M7" s="14" t="s">
        <v>161</v>
      </c>
      <c r="O7" s="14" t="s">
        <v>159</v>
      </c>
      <c r="Q7" s="14" t="s">
        <v>160</v>
      </c>
      <c r="S7" s="14" t="s">
        <v>161</v>
      </c>
    </row>
    <row r="8" spans="1:19" x14ac:dyDescent="0.5">
      <c r="A8" s="2" t="s">
        <v>81</v>
      </c>
      <c r="C8" s="2" t="s">
        <v>162</v>
      </c>
      <c r="E8" s="2" t="s">
        <v>33</v>
      </c>
      <c r="G8" s="4">
        <v>20</v>
      </c>
      <c r="I8" s="4">
        <v>23785665</v>
      </c>
      <c r="K8" s="2" t="s">
        <v>162</v>
      </c>
      <c r="M8" s="4">
        <v>23785665</v>
      </c>
      <c r="O8" s="4">
        <v>115771116</v>
      </c>
      <c r="Q8" s="2" t="s">
        <v>162</v>
      </c>
      <c r="S8" s="4">
        <v>115771116</v>
      </c>
    </row>
    <row r="9" spans="1:19" x14ac:dyDescent="0.5">
      <c r="A9" s="2" t="s">
        <v>35</v>
      </c>
      <c r="C9" s="2" t="s">
        <v>162</v>
      </c>
      <c r="E9" s="2" t="s">
        <v>33</v>
      </c>
      <c r="G9" s="4">
        <v>20</v>
      </c>
      <c r="I9" s="4">
        <v>792855521</v>
      </c>
      <c r="K9" s="2" t="s">
        <v>162</v>
      </c>
      <c r="M9" s="4">
        <v>792855521</v>
      </c>
      <c r="O9" s="4">
        <v>6622246656</v>
      </c>
      <c r="Q9" s="2" t="s">
        <v>162</v>
      </c>
      <c r="S9" s="4">
        <v>6622246656</v>
      </c>
    </row>
    <row r="10" spans="1:19" x14ac:dyDescent="0.5">
      <c r="A10" s="2" t="s">
        <v>34</v>
      </c>
      <c r="C10" s="2" t="s">
        <v>162</v>
      </c>
      <c r="E10" s="2" t="s">
        <v>33</v>
      </c>
      <c r="G10" s="4">
        <v>20</v>
      </c>
      <c r="I10" s="4">
        <v>94809663</v>
      </c>
      <c r="K10" s="2" t="s">
        <v>162</v>
      </c>
      <c r="M10" s="4">
        <v>94809663</v>
      </c>
      <c r="O10" s="4">
        <v>505497195</v>
      </c>
      <c r="Q10" s="2" t="s">
        <v>162</v>
      </c>
      <c r="S10" s="4">
        <v>505497195</v>
      </c>
    </row>
    <row r="11" spans="1:19" x14ac:dyDescent="0.5">
      <c r="A11" s="2" t="s">
        <v>30</v>
      </c>
      <c r="C11" s="2" t="s">
        <v>162</v>
      </c>
      <c r="E11" s="2" t="s">
        <v>33</v>
      </c>
      <c r="G11" s="4">
        <v>20</v>
      </c>
      <c r="I11" s="4">
        <v>3964278</v>
      </c>
      <c r="K11" s="2" t="s">
        <v>162</v>
      </c>
      <c r="M11" s="4">
        <v>3964278</v>
      </c>
      <c r="O11" s="4">
        <v>19295186</v>
      </c>
      <c r="Q11" s="2" t="s">
        <v>162</v>
      </c>
      <c r="S11" s="4">
        <v>19295186</v>
      </c>
    </row>
    <row r="12" spans="1:19" x14ac:dyDescent="0.5">
      <c r="A12" s="2" t="s">
        <v>91</v>
      </c>
      <c r="C12" s="2" t="s">
        <v>162</v>
      </c>
      <c r="E12" s="2" t="s">
        <v>93</v>
      </c>
      <c r="G12" s="4">
        <v>18</v>
      </c>
      <c r="I12" s="4">
        <v>7781962367</v>
      </c>
      <c r="K12" s="2" t="s">
        <v>162</v>
      </c>
      <c r="M12" s="4">
        <v>7781962367</v>
      </c>
      <c r="O12" s="4">
        <v>60692240805</v>
      </c>
      <c r="Q12" s="2" t="s">
        <v>162</v>
      </c>
      <c r="S12" s="4">
        <v>60692240805</v>
      </c>
    </row>
    <row r="13" spans="1:19" x14ac:dyDescent="0.5">
      <c r="A13" s="2" t="s">
        <v>163</v>
      </c>
      <c r="C13" s="2" t="s">
        <v>162</v>
      </c>
      <c r="E13" s="2" t="s">
        <v>164</v>
      </c>
      <c r="G13" s="4">
        <v>18</v>
      </c>
      <c r="I13" s="4">
        <v>0</v>
      </c>
      <c r="K13" s="2" t="s">
        <v>162</v>
      </c>
      <c r="M13" s="4">
        <v>0</v>
      </c>
      <c r="O13" s="4">
        <v>10347896</v>
      </c>
      <c r="Q13" s="2" t="s">
        <v>162</v>
      </c>
      <c r="S13" s="4">
        <v>10347896</v>
      </c>
    </row>
    <row r="14" spans="1:19" x14ac:dyDescent="0.5">
      <c r="A14" s="2" t="s">
        <v>78</v>
      </c>
      <c r="C14" s="2" t="s">
        <v>162</v>
      </c>
      <c r="E14" s="2" t="s">
        <v>80</v>
      </c>
      <c r="G14" s="4">
        <v>16</v>
      </c>
      <c r="I14" s="4">
        <v>3647123</v>
      </c>
      <c r="K14" s="2" t="s">
        <v>162</v>
      </c>
      <c r="M14" s="4">
        <v>3647123</v>
      </c>
      <c r="O14" s="4">
        <v>760300871</v>
      </c>
      <c r="Q14" s="2" t="s">
        <v>162</v>
      </c>
      <c r="S14" s="4">
        <v>760300871</v>
      </c>
    </row>
    <row r="15" spans="1:19" x14ac:dyDescent="0.5">
      <c r="A15" s="2" t="s">
        <v>85</v>
      </c>
      <c r="C15" s="2" t="s">
        <v>162</v>
      </c>
      <c r="E15" s="2" t="s">
        <v>87</v>
      </c>
      <c r="G15" s="4">
        <v>15</v>
      </c>
      <c r="I15" s="4">
        <v>2050332992</v>
      </c>
      <c r="K15" s="2" t="s">
        <v>162</v>
      </c>
      <c r="M15" s="4">
        <v>2050332992</v>
      </c>
      <c r="O15" s="4">
        <v>3483333324</v>
      </c>
      <c r="Q15" s="2" t="s">
        <v>162</v>
      </c>
      <c r="S15" s="4">
        <v>3483333324</v>
      </c>
    </row>
    <row r="16" spans="1:19" x14ac:dyDescent="0.5">
      <c r="A16" s="2" t="s">
        <v>82</v>
      </c>
      <c r="C16" s="2" t="s">
        <v>162</v>
      </c>
      <c r="E16" s="2" t="s">
        <v>84</v>
      </c>
      <c r="G16" s="4">
        <v>15</v>
      </c>
      <c r="I16" s="4">
        <v>2064677254</v>
      </c>
      <c r="K16" s="2" t="s">
        <v>162</v>
      </c>
      <c r="M16" s="4">
        <v>2064677254</v>
      </c>
      <c r="O16" s="4">
        <v>3774248628</v>
      </c>
      <c r="Q16" s="2" t="s">
        <v>162</v>
      </c>
      <c r="S16" s="4">
        <v>3774248628</v>
      </c>
    </row>
    <row r="17" spans="1:19" x14ac:dyDescent="0.5">
      <c r="A17" s="2" t="s">
        <v>88</v>
      </c>
      <c r="C17" s="2" t="s">
        <v>162</v>
      </c>
      <c r="E17" s="2" t="s">
        <v>90</v>
      </c>
      <c r="G17" s="4">
        <v>16</v>
      </c>
      <c r="I17" s="4">
        <v>1270899375</v>
      </c>
      <c r="K17" s="2" t="s">
        <v>162</v>
      </c>
      <c r="M17" s="4">
        <v>1270899375</v>
      </c>
      <c r="O17" s="4">
        <v>2344212783</v>
      </c>
      <c r="Q17" s="2" t="s">
        <v>162</v>
      </c>
      <c r="S17" s="4">
        <v>2344212783</v>
      </c>
    </row>
    <row r="18" spans="1:19" x14ac:dyDescent="0.5">
      <c r="A18" s="2" t="s">
        <v>150</v>
      </c>
      <c r="C18" s="4">
        <v>17</v>
      </c>
      <c r="E18" s="2" t="s">
        <v>162</v>
      </c>
      <c r="G18" s="2">
        <v>0</v>
      </c>
      <c r="I18" s="4">
        <v>260183342</v>
      </c>
      <c r="K18" s="4">
        <v>0</v>
      </c>
      <c r="M18" s="4">
        <v>260183342</v>
      </c>
      <c r="O18" s="4">
        <v>260183342</v>
      </c>
      <c r="Q18" s="4">
        <v>0</v>
      </c>
      <c r="S18" s="4">
        <v>260183342</v>
      </c>
    </row>
    <row r="19" spans="1:19" ht="22.5" thickBot="1" x14ac:dyDescent="0.55000000000000004">
      <c r="I19" s="5">
        <f>SUM(I8:I18)</f>
        <v>14347117580</v>
      </c>
      <c r="K19" s="5">
        <f>SUM(K8:K18)</f>
        <v>0</v>
      </c>
      <c r="M19" s="5">
        <f>SUM(M8:M18)</f>
        <v>14347117580</v>
      </c>
      <c r="O19" s="5">
        <f>SUM(O8:O18)</f>
        <v>78587677802</v>
      </c>
      <c r="Q19" s="5">
        <f>SUM(Q8:Q18)</f>
        <v>0</v>
      </c>
      <c r="S19" s="5">
        <f>SUM(S8:S18)</f>
        <v>78587677802</v>
      </c>
    </row>
    <row r="20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O20" sqref="O20"/>
    </sheetView>
  </sheetViews>
  <sheetFormatPr defaultRowHeight="21.75" x14ac:dyDescent="0.5"/>
  <cols>
    <col min="1" max="1" width="28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153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5" t="s">
        <v>3</v>
      </c>
      <c r="C6" s="13" t="s">
        <v>165</v>
      </c>
      <c r="D6" s="13" t="s">
        <v>165</v>
      </c>
      <c r="E6" s="13" t="s">
        <v>165</v>
      </c>
      <c r="F6" s="13" t="s">
        <v>165</v>
      </c>
      <c r="G6" s="13" t="s">
        <v>165</v>
      </c>
      <c r="I6" s="13" t="s">
        <v>155</v>
      </c>
      <c r="J6" s="13" t="s">
        <v>155</v>
      </c>
      <c r="K6" s="13" t="s">
        <v>155</v>
      </c>
      <c r="L6" s="13" t="s">
        <v>155</v>
      </c>
      <c r="M6" s="13" t="s">
        <v>155</v>
      </c>
      <c r="O6" s="13" t="s">
        <v>156</v>
      </c>
      <c r="P6" s="13" t="s">
        <v>156</v>
      </c>
      <c r="Q6" s="13" t="s">
        <v>156</v>
      </c>
      <c r="R6" s="13" t="s">
        <v>156</v>
      </c>
      <c r="S6" s="13" t="s">
        <v>156</v>
      </c>
    </row>
    <row r="7" spans="1:19" ht="22.5" x14ac:dyDescent="0.5">
      <c r="A7" s="13" t="s">
        <v>3</v>
      </c>
      <c r="C7" s="14" t="s">
        <v>166</v>
      </c>
      <c r="E7" s="14" t="s">
        <v>167</v>
      </c>
      <c r="G7" s="14" t="s">
        <v>168</v>
      </c>
      <c r="I7" s="14" t="s">
        <v>169</v>
      </c>
      <c r="K7" s="14" t="s">
        <v>160</v>
      </c>
      <c r="M7" s="14" t="s">
        <v>170</v>
      </c>
      <c r="O7" s="14" t="s">
        <v>169</v>
      </c>
      <c r="Q7" s="14" t="s">
        <v>160</v>
      </c>
      <c r="S7" s="14" t="s">
        <v>170</v>
      </c>
    </row>
    <row r="8" spans="1:19" x14ac:dyDescent="0.5">
      <c r="A8" s="2" t="s">
        <v>171</v>
      </c>
      <c r="C8" s="2" t="s">
        <v>172</v>
      </c>
      <c r="E8" s="4">
        <v>1759000</v>
      </c>
      <c r="G8" s="4">
        <v>490</v>
      </c>
      <c r="I8" s="4">
        <v>0</v>
      </c>
      <c r="K8" s="4">
        <v>0</v>
      </c>
      <c r="M8" s="4">
        <v>0</v>
      </c>
      <c r="O8" s="4">
        <v>861910000</v>
      </c>
      <c r="Q8" s="4">
        <v>0</v>
      </c>
      <c r="S8" s="4">
        <v>861910000</v>
      </c>
    </row>
    <row r="9" spans="1:19" x14ac:dyDescent="0.5">
      <c r="A9" s="2" t="s">
        <v>173</v>
      </c>
      <c r="C9" s="2" t="s">
        <v>174</v>
      </c>
      <c r="E9" s="4">
        <v>44773</v>
      </c>
      <c r="G9" s="4">
        <v>3700</v>
      </c>
      <c r="I9" s="4">
        <v>0</v>
      </c>
      <c r="K9" s="4">
        <v>0</v>
      </c>
      <c r="M9" s="4">
        <v>0</v>
      </c>
      <c r="O9" s="4">
        <v>165660100</v>
      </c>
      <c r="Q9" s="4">
        <v>12581780</v>
      </c>
      <c r="S9" s="4">
        <v>153078320</v>
      </c>
    </row>
    <row r="10" spans="1:19" x14ac:dyDescent="0.5">
      <c r="A10" s="2" t="s">
        <v>175</v>
      </c>
      <c r="C10" s="2" t="s">
        <v>176</v>
      </c>
      <c r="E10" s="4">
        <v>100000</v>
      </c>
      <c r="G10" s="4">
        <v>1650</v>
      </c>
      <c r="I10" s="4">
        <v>0</v>
      </c>
      <c r="K10" s="4">
        <v>0</v>
      </c>
      <c r="M10" s="4">
        <v>0</v>
      </c>
      <c r="O10" s="4">
        <v>165000000</v>
      </c>
      <c r="Q10" s="4">
        <v>0</v>
      </c>
      <c r="S10" s="4">
        <v>165000000</v>
      </c>
    </row>
    <row r="11" spans="1:19" x14ac:dyDescent="0.5">
      <c r="A11" s="2" t="s">
        <v>177</v>
      </c>
      <c r="C11" s="2" t="s">
        <v>178</v>
      </c>
      <c r="E11" s="4">
        <v>303970</v>
      </c>
      <c r="G11" s="4">
        <v>750</v>
      </c>
      <c r="I11" s="4">
        <v>0</v>
      </c>
      <c r="K11" s="4">
        <v>0</v>
      </c>
      <c r="M11" s="4">
        <v>0</v>
      </c>
      <c r="O11" s="4">
        <v>227977500</v>
      </c>
      <c r="Q11" s="4">
        <v>0</v>
      </c>
      <c r="S11" s="4">
        <v>227977500</v>
      </c>
    </row>
    <row r="12" spans="1:19" x14ac:dyDescent="0.5">
      <c r="A12" s="2" t="s">
        <v>179</v>
      </c>
      <c r="C12" s="2" t="s">
        <v>180</v>
      </c>
      <c r="E12" s="4">
        <v>4128</v>
      </c>
      <c r="G12" s="4">
        <v>1500</v>
      </c>
      <c r="I12" s="4">
        <v>0</v>
      </c>
      <c r="K12" s="4">
        <v>0</v>
      </c>
      <c r="M12" s="4">
        <v>0</v>
      </c>
      <c r="O12" s="4">
        <v>6192000</v>
      </c>
      <c r="Q12" s="4">
        <v>506264</v>
      </c>
      <c r="S12" s="4">
        <v>5685736</v>
      </c>
    </row>
    <row r="13" spans="1:19" x14ac:dyDescent="0.5">
      <c r="A13" s="2" t="s">
        <v>181</v>
      </c>
      <c r="C13" s="2" t="s">
        <v>182</v>
      </c>
      <c r="E13" s="4">
        <v>4102</v>
      </c>
      <c r="G13" s="4">
        <v>8740</v>
      </c>
      <c r="I13" s="4">
        <v>0</v>
      </c>
      <c r="K13" s="4">
        <v>0</v>
      </c>
      <c r="M13" s="4">
        <v>0</v>
      </c>
      <c r="O13" s="4">
        <v>35851480</v>
      </c>
      <c r="Q13" s="4">
        <v>0</v>
      </c>
      <c r="S13" s="4">
        <v>35851480</v>
      </c>
    </row>
    <row r="14" spans="1:19" x14ac:dyDescent="0.5">
      <c r="A14" s="2" t="s">
        <v>17</v>
      </c>
      <c r="C14" s="2" t="s">
        <v>183</v>
      </c>
      <c r="E14" s="4">
        <v>58470</v>
      </c>
      <c r="G14" s="4">
        <v>4660</v>
      </c>
      <c r="I14" s="4">
        <v>0</v>
      </c>
      <c r="K14" s="4">
        <v>0</v>
      </c>
      <c r="M14" s="4">
        <v>0</v>
      </c>
      <c r="O14" s="4">
        <v>272470200</v>
      </c>
      <c r="Q14" s="4">
        <v>32393862</v>
      </c>
      <c r="S14" s="4">
        <v>240076338</v>
      </c>
    </row>
    <row r="15" spans="1:19" x14ac:dyDescent="0.5">
      <c r="A15" s="2" t="s">
        <v>184</v>
      </c>
      <c r="C15" s="2" t="s">
        <v>185</v>
      </c>
      <c r="E15" s="4">
        <v>47016</v>
      </c>
      <c r="G15" s="4">
        <v>770</v>
      </c>
      <c r="I15" s="4">
        <v>0</v>
      </c>
      <c r="K15" s="4">
        <v>0</v>
      </c>
      <c r="M15" s="4">
        <v>0</v>
      </c>
      <c r="O15" s="4">
        <v>36202320</v>
      </c>
      <c r="Q15" s="4">
        <v>3555385</v>
      </c>
      <c r="S15" s="4">
        <v>32646935</v>
      </c>
    </row>
    <row r="16" spans="1:19" x14ac:dyDescent="0.5">
      <c r="A16" s="2" t="s">
        <v>186</v>
      </c>
      <c r="C16" s="2" t="s">
        <v>187</v>
      </c>
      <c r="E16" s="4">
        <v>2428</v>
      </c>
      <c r="G16" s="4">
        <v>257</v>
      </c>
      <c r="I16" s="4">
        <v>0</v>
      </c>
      <c r="K16" s="4">
        <v>0</v>
      </c>
      <c r="M16" s="4">
        <v>0</v>
      </c>
      <c r="O16" s="4">
        <v>623996</v>
      </c>
      <c r="Q16" s="4">
        <v>24631</v>
      </c>
      <c r="S16" s="4">
        <v>599365</v>
      </c>
    </row>
    <row r="17" spans="9:19" ht="22.5" thickBot="1" x14ac:dyDescent="0.55000000000000004">
      <c r="I17" s="5">
        <f>SUM(I8:I16)</f>
        <v>0</v>
      </c>
      <c r="K17" s="5">
        <f>SUM(K8:K16)</f>
        <v>0</v>
      </c>
      <c r="M17" s="5">
        <f>SUM(M8:M16)</f>
        <v>0</v>
      </c>
      <c r="O17" s="5">
        <f>SUM(O8:O16)</f>
        <v>1771887596</v>
      </c>
      <c r="Q17" s="5">
        <f>SUM(Q8:Q16)</f>
        <v>49061922</v>
      </c>
      <c r="S17" s="5">
        <f>SUM(S8:S16)</f>
        <v>1722825674</v>
      </c>
    </row>
    <row r="18" spans="9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8"/>
  <sheetViews>
    <sheetView rightToLeft="1" topLeftCell="A22" workbookViewId="0">
      <selection activeCell="Q45" sqref="Q45"/>
    </sheetView>
  </sheetViews>
  <sheetFormatPr defaultRowHeight="21.75" x14ac:dyDescent="0.5"/>
  <cols>
    <col min="1" max="1" width="30.2851562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9.57031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0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0" ht="22.5" x14ac:dyDescent="0.5">
      <c r="A3" s="11" t="s">
        <v>153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0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20" ht="22.5" x14ac:dyDescent="0.5">
      <c r="A6" s="15" t="s">
        <v>3</v>
      </c>
      <c r="C6" s="13" t="s">
        <v>155</v>
      </c>
      <c r="D6" s="13" t="s">
        <v>155</v>
      </c>
      <c r="E6" s="13" t="s">
        <v>155</v>
      </c>
      <c r="F6" s="13" t="s">
        <v>155</v>
      </c>
      <c r="G6" s="13" t="s">
        <v>155</v>
      </c>
      <c r="H6" s="13" t="s">
        <v>155</v>
      </c>
      <c r="I6" s="13" t="s">
        <v>155</v>
      </c>
      <c r="K6" s="13" t="s">
        <v>156</v>
      </c>
      <c r="L6" s="13" t="s">
        <v>156</v>
      </c>
      <c r="M6" s="13" t="s">
        <v>156</v>
      </c>
      <c r="N6" s="13" t="s">
        <v>156</v>
      </c>
      <c r="O6" s="13" t="s">
        <v>156</v>
      </c>
      <c r="P6" s="13" t="s">
        <v>156</v>
      </c>
      <c r="Q6" s="13" t="s">
        <v>156</v>
      </c>
    </row>
    <row r="7" spans="1:20" ht="22.5" x14ac:dyDescent="0.5">
      <c r="A7" s="13" t="s">
        <v>3</v>
      </c>
      <c r="C7" s="14" t="s">
        <v>7</v>
      </c>
      <c r="E7" s="14" t="s">
        <v>188</v>
      </c>
      <c r="G7" s="14" t="s">
        <v>189</v>
      </c>
      <c r="I7" s="14" t="s">
        <v>190</v>
      </c>
      <c r="K7" s="14" t="s">
        <v>7</v>
      </c>
      <c r="M7" s="14" t="s">
        <v>188</v>
      </c>
      <c r="O7" s="14" t="s">
        <v>189</v>
      </c>
      <c r="Q7" s="14" t="s">
        <v>190</v>
      </c>
    </row>
    <row r="8" spans="1:20" x14ac:dyDescent="0.5">
      <c r="A8" s="2" t="s">
        <v>20</v>
      </c>
      <c r="C8" s="4">
        <v>11500</v>
      </c>
      <c r="E8" s="4">
        <v>15845304080</v>
      </c>
      <c r="G8" s="4">
        <v>14919976188</v>
      </c>
      <c r="I8" s="4">
        <v>925327892</v>
      </c>
      <c r="K8" s="4">
        <v>11500</v>
      </c>
      <c r="M8" s="4">
        <v>15845304080</v>
      </c>
      <c r="O8" s="4">
        <v>6100857330</v>
      </c>
      <c r="Q8" s="4">
        <v>9744446750</v>
      </c>
      <c r="S8" s="4"/>
      <c r="T8" s="4"/>
    </row>
    <row r="9" spans="1:20" x14ac:dyDescent="0.5">
      <c r="A9" s="2" t="s">
        <v>19</v>
      </c>
      <c r="C9" s="4">
        <v>6000</v>
      </c>
      <c r="E9" s="4">
        <v>8307094932</v>
      </c>
      <c r="G9" s="4">
        <v>7750220170</v>
      </c>
      <c r="I9" s="4">
        <v>556874762</v>
      </c>
      <c r="K9" s="4">
        <v>6000</v>
      </c>
      <c r="M9" s="4">
        <v>8307094932</v>
      </c>
      <c r="O9" s="4">
        <v>3773435901</v>
      </c>
      <c r="Q9" s="4">
        <v>4533659031</v>
      </c>
      <c r="S9" s="4"/>
      <c r="T9" s="4"/>
    </row>
    <row r="10" spans="1:20" x14ac:dyDescent="0.5">
      <c r="A10" s="2" t="s">
        <v>17</v>
      </c>
      <c r="C10" s="4">
        <v>58470</v>
      </c>
      <c r="E10" s="4">
        <v>549951343</v>
      </c>
      <c r="G10" s="4">
        <v>629877837</v>
      </c>
      <c r="I10" s="4">
        <v>-79926494</v>
      </c>
      <c r="K10" s="4">
        <v>58470</v>
      </c>
      <c r="M10" s="4">
        <v>549951343</v>
      </c>
      <c r="O10" s="4">
        <v>250662001</v>
      </c>
      <c r="Q10" s="4">
        <v>299289342</v>
      </c>
      <c r="S10" s="4"/>
      <c r="T10" s="4"/>
    </row>
    <row r="11" spans="1:20" x14ac:dyDescent="0.5">
      <c r="A11" s="2" t="s">
        <v>16</v>
      </c>
      <c r="C11" s="4">
        <v>116940</v>
      </c>
      <c r="E11" s="4">
        <v>786857037</v>
      </c>
      <c r="G11" s="4">
        <v>1139876218</v>
      </c>
      <c r="I11" s="4">
        <v>-353019181</v>
      </c>
      <c r="K11" s="4">
        <v>116940</v>
      </c>
      <c r="M11" s="4">
        <v>786857037</v>
      </c>
      <c r="O11" s="4">
        <v>380458744</v>
      </c>
      <c r="Q11" s="4">
        <v>406398293</v>
      </c>
      <c r="S11" s="4"/>
      <c r="T11" s="4"/>
    </row>
    <row r="12" spans="1:20" x14ac:dyDescent="0.5">
      <c r="A12" s="2" t="s">
        <v>15</v>
      </c>
      <c r="C12" s="4">
        <v>0</v>
      </c>
      <c r="E12" s="4">
        <v>0</v>
      </c>
      <c r="G12" s="4">
        <v>164273805</v>
      </c>
      <c r="I12" s="4">
        <v>-164273805</v>
      </c>
      <c r="K12" s="4">
        <v>0</v>
      </c>
      <c r="M12" s="4">
        <v>0</v>
      </c>
      <c r="O12" s="4">
        <v>0</v>
      </c>
      <c r="Q12" s="4">
        <v>0</v>
      </c>
      <c r="S12" s="4"/>
      <c r="T12" s="4"/>
    </row>
    <row r="13" spans="1:20" x14ac:dyDescent="0.5">
      <c r="A13" s="2" t="s">
        <v>18</v>
      </c>
      <c r="C13" s="4">
        <v>0</v>
      </c>
      <c r="E13" s="4">
        <v>0</v>
      </c>
      <c r="G13" s="4">
        <v>-2715964</v>
      </c>
      <c r="I13" s="4">
        <v>2715964</v>
      </c>
      <c r="K13" s="4">
        <v>0</v>
      </c>
      <c r="M13" s="4">
        <v>0</v>
      </c>
      <c r="O13" s="4">
        <v>0</v>
      </c>
      <c r="Q13" s="4">
        <v>0</v>
      </c>
      <c r="S13" s="4"/>
      <c r="T13" s="4"/>
    </row>
    <row r="14" spans="1:20" x14ac:dyDescent="0.5">
      <c r="A14" s="2" t="s">
        <v>109</v>
      </c>
      <c r="C14" s="4">
        <v>459461</v>
      </c>
      <c r="E14" s="4">
        <v>340113618950</v>
      </c>
      <c r="G14" s="4">
        <v>342910409664</v>
      </c>
      <c r="I14" s="4">
        <v>-2796790714</v>
      </c>
      <c r="K14" s="4">
        <v>459461</v>
      </c>
      <c r="M14" s="4">
        <v>340113618950</v>
      </c>
      <c r="O14" s="4">
        <v>342910409664</v>
      </c>
      <c r="Q14" s="4">
        <v>-2796790714</v>
      </c>
      <c r="S14" s="4"/>
      <c r="T14" s="4"/>
    </row>
    <row r="15" spans="1:20" x14ac:dyDescent="0.5">
      <c r="A15" s="2" t="s">
        <v>191</v>
      </c>
      <c r="C15" s="4">
        <v>1500</v>
      </c>
      <c r="E15" s="4">
        <v>1514200501</v>
      </c>
      <c r="G15" s="4">
        <v>1507226765</v>
      </c>
      <c r="I15" s="4">
        <v>6973736</v>
      </c>
      <c r="K15" s="4">
        <v>1500</v>
      </c>
      <c r="M15" s="4">
        <v>1514200501</v>
      </c>
      <c r="O15" s="4">
        <v>1548610632</v>
      </c>
      <c r="Q15" s="4">
        <v>-34410131</v>
      </c>
      <c r="S15" s="4"/>
      <c r="T15" s="4"/>
    </row>
    <row r="16" spans="1:20" x14ac:dyDescent="0.5">
      <c r="A16" s="2" t="s">
        <v>66</v>
      </c>
      <c r="C16" s="4">
        <v>11955</v>
      </c>
      <c r="E16" s="4">
        <v>10565933972</v>
      </c>
      <c r="G16" s="4">
        <v>10471258229</v>
      </c>
      <c r="I16" s="4">
        <v>94675743</v>
      </c>
      <c r="K16" s="4">
        <v>11955</v>
      </c>
      <c r="M16" s="4">
        <v>10565933972</v>
      </c>
      <c r="O16" s="4">
        <v>10390426291</v>
      </c>
      <c r="Q16" s="4">
        <v>175507681</v>
      </c>
      <c r="S16" s="4"/>
      <c r="T16" s="4"/>
    </row>
    <row r="17" spans="1:20" x14ac:dyDescent="0.5">
      <c r="A17" s="2" t="s">
        <v>69</v>
      </c>
      <c r="C17" s="4">
        <v>26644</v>
      </c>
      <c r="E17" s="4">
        <v>23105937637</v>
      </c>
      <c r="G17" s="4">
        <v>22906623361</v>
      </c>
      <c r="I17" s="4">
        <v>199314276</v>
      </c>
      <c r="K17" s="4">
        <v>26644</v>
      </c>
      <c r="M17" s="4">
        <v>23105937637</v>
      </c>
      <c r="O17" s="4">
        <v>22665365458</v>
      </c>
      <c r="Q17" s="4">
        <v>440572179</v>
      </c>
      <c r="S17" s="4"/>
      <c r="T17" s="4"/>
    </row>
    <row r="18" spans="1:20" x14ac:dyDescent="0.5">
      <c r="A18" s="2" t="s">
        <v>36</v>
      </c>
      <c r="C18" s="4">
        <v>75658</v>
      </c>
      <c r="E18" s="4">
        <v>61665222752</v>
      </c>
      <c r="G18" s="4">
        <v>61864140248</v>
      </c>
      <c r="I18" s="4">
        <v>-198917496</v>
      </c>
      <c r="K18" s="4">
        <v>75658</v>
      </c>
      <c r="M18" s="4">
        <v>61665222752</v>
      </c>
      <c r="O18" s="4">
        <v>61768692655</v>
      </c>
      <c r="Q18" s="4">
        <v>-103469903</v>
      </c>
      <c r="S18" s="4"/>
      <c r="T18" s="4"/>
    </row>
    <row r="19" spans="1:20" x14ac:dyDescent="0.5">
      <c r="A19" s="2" t="s">
        <v>192</v>
      </c>
      <c r="C19" s="4">
        <v>0</v>
      </c>
      <c r="E19" s="4">
        <v>0</v>
      </c>
      <c r="G19" s="4">
        <v>9329125316</v>
      </c>
      <c r="I19" s="4">
        <v>-9329125316</v>
      </c>
      <c r="K19" s="4">
        <v>0</v>
      </c>
      <c r="M19" s="4">
        <v>0</v>
      </c>
      <c r="O19" s="4">
        <v>0</v>
      </c>
      <c r="Q19" s="4">
        <v>0</v>
      </c>
      <c r="S19" s="4"/>
      <c r="T19" s="4"/>
    </row>
    <row r="20" spans="1:20" x14ac:dyDescent="0.5">
      <c r="A20" s="2" t="s">
        <v>88</v>
      </c>
      <c r="C20" s="4">
        <v>100000</v>
      </c>
      <c r="E20" s="4">
        <v>86731677033</v>
      </c>
      <c r="G20" s="4">
        <v>94944788136</v>
      </c>
      <c r="I20" s="4">
        <v>-8213111103</v>
      </c>
      <c r="K20" s="4">
        <v>100000</v>
      </c>
      <c r="M20" s="4">
        <v>86731677033</v>
      </c>
      <c r="O20" s="4">
        <v>94837186123</v>
      </c>
      <c r="Q20" s="4">
        <v>-8105509090</v>
      </c>
      <c r="S20" s="4"/>
      <c r="T20" s="4"/>
    </row>
    <row r="21" spans="1:20" x14ac:dyDescent="0.5">
      <c r="A21" s="2" t="s">
        <v>131</v>
      </c>
      <c r="C21" s="4">
        <v>500000</v>
      </c>
      <c r="E21" s="4">
        <v>417381335918</v>
      </c>
      <c r="G21" s="4">
        <v>415863611056</v>
      </c>
      <c r="I21" s="4">
        <v>1517724862</v>
      </c>
      <c r="K21" s="4">
        <v>500000</v>
      </c>
      <c r="M21" s="4">
        <v>417381335918</v>
      </c>
      <c r="O21" s="4">
        <v>458537319249</v>
      </c>
      <c r="Q21" s="4">
        <v>-41155983331</v>
      </c>
      <c r="S21" s="4"/>
      <c r="T21" s="4"/>
    </row>
    <row r="22" spans="1:20" x14ac:dyDescent="0.5">
      <c r="A22" s="2" t="s">
        <v>103</v>
      </c>
      <c r="C22" s="4">
        <v>41418</v>
      </c>
      <c r="E22" s="4">
        <v>35197925187</v>
      </c>
      <c r="G22" s="4">
        <v>35074518023</v>
      </c>
      <c r="I22" s="4">
        <v>123407164</v>
      </c>
      <c r="K22" s="4">
        <v>41418</v>
      </c>
      <c r="M22" s="4">
        <v>35197925187</v>
      </c>
      <c r="O22" s="4">
        <v>35074518023</v>
      </c>
      <c r="Q22" s="4">
        <v>123407164</v>
      </c>
      <c r="S22" s="4"/>
      <c r="T22" s="4"/>
    </row>
    <row r="23" spans="1:20" x14ac:dyDescent="0.5">
      <c r="A23" s="2" t="s">
        <v>100</v>
      </c>
      <c r="C23" s="4">
        <v>152516</v>
      </c>
      <c r="E23" s="4">
        <v>111533948623</v>
      </c>
      <c r="G23" s="4">
        <v>111915710968</v>
      </c>
      <c r="I23" s="4">
        <v>-381762345</v>
      </c>
      <c r="K23" s="4">
        <v>152516</v>
      </c>
      <c r="M23" s="4">
        <v>111533948623</v>
      </c>
      <c r="O23" s="4">
        <v>111915710968</v>
      </c>
      <c r="Q23" s="4">
        <v>-381762345</v>
      </c>
      <c r="S23" s="4"/>
      <c r="T23" s="4"/>
    </row>
    <row r="24" spans="1:20" x14ac:dyDescent="0.5">
      <c r="A24" s="2" t="s">
        <v>112</v>
      </c>
      <c r="C24" s="4">
        <v>35476</v>
      </c>
      <c r="E24" s="4">
        <v>26793784098</v>
      </c>
      <c r="G24" s="4">
        <v>26810613526</v>
      </c>
      <c r="I24" s="4">
        <v>-16829428</v>
      </c>
      <c r="K24" s="4">
        <v>35476</v>
      </c>
      <c r="M24" s="4">
        <v>26793784098</v>
      </c>
      <c r="O24" s="4">
        <v>26810613526</v>
      </c>
      <c r="Q24" s="4">
        <v>-16829428</v>
      </c>
      <c r="S24" s="4"/>
      <c r="T24" s="4"/>
    </row>
    <row r="25" spans="1:20" x14ac:dyDescent="0.5">
      <c r="A25" s="2" t="s">
        <v>118</v>
      </c>
      <c r="C25" s="4">
        <v>39390</v>
      </c>
      <c r="E25" s="4">
        <v>27667247202</v>
      </c>
      <c r="G25" s="4">
        <v>27771539282</v>
      </c>
      <c r="I25" s="4">
        <v>-104292080</v>
      </c>
      <c r="K25" s="4">
        <v>39390</v>
      </c>
      <c r="M25" s="4">
        <v>27667247202</v>
      </c>
      <c r="O25" s="4">
        <v>27771539282</v>
      </c>
      <c r="Q25" s="4">
        <v>-104292080</v>
      </c>
      <c r="S25" s="4"/>
      <c r="T25" s="4"/>
    </row>
    <row r="26" spans="1:20" x14ac:dyDescent="0.5">
      <c r="A26" s="2" t="s">
        <v>45</v>
      </c>
      <c r="C26" s="4">
        <v>21064</v>
      </c>
      <c r="E26" s="4">
        <v>18322358470</v>
      </c>
      <c r="G26" s="4">
        <v>18168214732</v>
      </c>
      <c r="I26" s="4">
        <v>154143738</v>
      </c>
      <c r="K26" s="4">
        <v>21064</v>
      </c>
      <c r="M26" s="4">
        <v>18322358470</v>
      </c>
      <c r="O26" s="4">
        <v>17919204045</v>
      </c>
      <c r="Q26" s="4">
        <v>403154425</v>
      </c>
      <c r="S26" s="4"/>
      <c r="T26" s="4"/>
    </row>
    <row r="27" spans="1:20" x14ac:dyDescent="0.5">
      <c r="A27" s="2" t="s">
        <v>51</v>
      </c>
      <c r="C27" s="4">
        <v>153471</v>
      </c>
      <c r="E27" s="4">
        <v>130009186972</v>
      </c>
      <c r="G27" s="4">
        <v>129425166773</v>
      </c>
      <c r="I27" s="4">
        <v>584020199</v>
      </c>
      <c r="K27" s="4">
        <v>153471</v>
      </c>
      <c r="M27" s="4">
        <v>130009186972</v>
      </c>
      <c r="O27" s="4">
        <v>129424239081</v>
      </c>
      <c r="Q27" s="4">
        <v>584947891</v>
      </c>
      <c r="S27" s="4"/>
      <c r="T27" s="4"/>
    </row>
    <row r="28" spans="1:20" x14ac:dyDescent="0.5">
      <c r="A28" s="2" t="s">
        <v>193</v>
      </c>
      <c r="C28" s="4">
        <v>5979</v>
      </c>
      <c r="E28" s="4">
        <v>5977916306</v>
      </c>
      <c r="G28" s="4">
        <v>5977940216</v>
      </c>
      <c r="I28" s="4">
        <v>-23910</v>
      </c>
      <c r="K28" s="4">
        <v>5979</v>
      </c>
      <c r="M28" s="4">
        <v>5977916306</v>
      </c>
      <c r="O28" s="4">
        <v>6178373540</v>
      </c>
      <c r="Q28" s="4">
        <v>-200457234</v>
      </c>
      <c r="S28" s="4"/>
      <c r="T28" s="4"/>
    </row>
    <row r="29" spans="1:20" x14ac:dyDescent="0.5">
      <c r="A29" s="2" t="s">
        <v>39</v>
      </c>
      <c r="C29" s="4">
        <v>259560</v>
      </c>
      <c r="E29" s="4">
        <v>207591159841</v>
      </c>
      <c r="G29" s="4">
        <v>208561597404</v>
      </c>
      <c r="I29" s="4">
        <v>-970437563</v>
      </c>
      <c r="K29" s="4">
        <v>259560</v>
      </c>
      <c r="M29" s="4">
        <v>207591159841</v>
      </c>
      <c r="O29" s="4">
        <v>208538296491</v>
      </c>
      <c r="Q29" s="4">
        <v>-947136650</v>
      </c>
      <c r="S29" s="4"/>
      <c r="T29" s="4"/>
    </row>
    <row r="30" spans="1:20" x14ac:dyDescent="0.5">
      <c r="A30" s="2" t="s">
        <v>97</v>
      </c>
      <c r="C30" s="4">
        <v>370677</v>
      </c>
      <c r="E30" s="4">
        <v>307488292357</v>
      </c>
      <c r="G30" s="4">
        <v>301640018352</v>
      </c>
      <c r="I30" s="4">
        <v>5848274005</v>
      </c>
      <c r="K30" s="4">
        <v>370677</v>
      </c>
      <c r="M30" s="4">
        <v>307488292357</v>
      </c>
      <c r="O30" s="4">
        <v>301640018352</v>
      </c>
      <c r="Q30" s="4">
        <v>5848274005</v>
      </c>
      <c r="S30" s="4"/>
      <c r="T30" s="4"/>
    </row>
    <row r="31" spans="1:20" x14ac:dyDescent="0.5">
      <c r="A31" s="2" t="s">
        <v>42</v>
      </c>
      <c r="C31" s="4">
        <v>55839</v>
      </c>
      <c r="E31" s="4">
        <v>46336853142</v>
      </c>
      <c r="G31" s="4">
        <v>45916740827</v>
      </c>
      <c r="I31" s="4">
        <v>420112315</v>
      </c>
      <c r="K31" s="4">
        <v>55839</v>
      </c>
      <c r="M31" s="4">
        <v>46336853142</v>
      </c>
      <c r="O31" s="4">
        <v>46319265488</v>
      </c>
      <c r="Q31" s="4">
        <v>17587654</v>
      </c>
      <c r="S31" s="4"/>
      <c r="T31" s="4"/>
    </row>
    <row r="32" spans="1:20" x14ac:dyDescent="0.5">
      <c r="A32" s="2" t="s">
        <v>85</v>
      </c>
      <c r="C32" s="4">
        <v>175000</v>
      </c>
      <c r="E32" s="4">
        <v>174968281250</v>
      </c>
      <c r="G32" s="4">
        <v>169204826065</v>
      </c>
      <c r="I32" s="4">
        <v>5763455185</v>
      </c>
      <c r="K32" s="4">
        <v>175000</v>
      </c>
      <c r="M32" s="4">
        <v>174968281250</v>
      </c>
      <c r="O32" s="4">
        <v>169235500000</v>
      </c>
      <c r="Q32" s="4">
        <v>5732781250</v>
      </c>
      <c r="S32" s="4"/>
      <c r="T32" s="4"/>
    </row>
    <row r="33" spans="1:20" x14ac:dyDescent="0.5">
      <c r="A33" s="2" t="s">
        <v>54</v>
      </c>
      <c r="C33" s="4">
        <v>14225</v>
      </c>
      <c r="E33" s="4">
        <v>11770646883</v>
      </c>
      <c r="G33" s="4">
        <v>11947417362</v>
      </c>
      <c r="I33" s="4">
        <v>-176770479</v>
      </c>
      <c r="K33" s="4">
        <v>14225</v>
      </c>
      <c r="M33" s="4">
        <v>11770646883</v>
      </c>
      <c r="O33" s="4">
        <v>11636408204</v>
      </c>
      <c r="Q33" s="4">
        <v>134238679</v>
      </c>
      <c r="S33" s="4"/>
      <c r="T33" s="4"/>
    </row>
    <row r="34" spans="1:20" x14ac:dyDescent="0.5">
      <c r="A34" s="2" t="s">
        <v>48</v>
      </c>
      <c r="C34" s="4">
        <v>25000</v>
      </c>
      <c r="E34" s="4">
        <v>21373325382</v>
      </c>
      <c r="G34" s="4">
        <v>21185059511</v>
      </c>
      <c r="I34" s="4">
        <v>188265871</v>
      </c>
      <c r="K34" s="4">
        <v>25000</v>
      </c>
      <c r="M34" s="4">
        <v>21373325382</v>
      </c>
      <c r="O34" s="4">
        <v>19764368785</v>
      </c>
      <c r="Q34" s="4">
        <v>1608956597</v>
      </c>
      <c r="S34" s="4"/>
      <c r="T34" s="4"/>
    </row>
    <row r="35" spans="1:20" x14ac:dyDescent="0.5">
      <c r="A35" s="2" t="s">
        <v>60</v>
      </c>
      <c r="C35" s="4">
        <v>58083</v>
      </c>
      <c r="E35" s="4">
        <v>56016010061</v>
      </c>
      <c r="G35" s="4">
        <v>55805267862</v>
      </c>
      <c r="I35" s="4">
        <v>210742199</v>
      </c>
      <c r="K35" s="4">
        <v>58083</v>
      </c>
      <c r="M35" s="4">
        <v>56016010061</v>
      </c>
      <c r="O35" s="4">
        <v>55298283026</v>
      </c>
      <c r="Q35" s="4">
        <v>717727035</v>
      </c>
      <c r="S35" s="4"/>
      <c r="T35" s="4"/>
    </row>
    <row r="36" spans="1:20" x14ac:dyDescent="0.5">
      <c r="A36" s="2" t="s">
        <v>126</v>
      </c>
      <c r="C36" s="4">
        <v>50000</v>
      </c>
      <c r="E36" s="4">
        <v>45397970126</v>
      </c>
      <c r="G36" s="4">
        <v>44996842843</v>
      </c>
      <c r="I36" s="4">
        <v>401127283</v>
      </c>
      <c r="K36" s="4">
        <v>50000</v>
      </c>
      <c r="M36" s="4">
        <v>45397970126</v>
      </c>
      <c r="O36" s="4">
        <v>44697570750</v>
      </c>
      <c r="Q36" s="4">
        <v>700399376</v>
      </c>
      <c r="S36" s="4"/>
      <c r="T36" s="4"/>
    </row>
    <row r="37" spans="1:20" x14ac:dyDescent="0.5">
      <c r="A37" s="2" t="s">
        <v>63</v>
      </c>
      <c r="C37" s="4">
        <v>62245</v>
      </c>
      <c r="E37" s="4">
        <v>55071177244</v>
      </c>
      <c r="G37" s="4">
        <v>54805486314</v>
      </c>
      <c r="I37" s="4">
        <v>265690930</v>
      </c>
      <c r="K37" s="4">
        <v>62245</v>
      </c>
      <c r="M37" s="4">
        <v>55071177244</v>
      </c>
      <c r="O37" s="4">
        <v>54737837535</v>
      </c>
      <c r="Q37" s="4">
        <v>333339709</v>
      </c>
      <c r="S37" s="4"/>
      <c r="T37" s="4"/>
    </row>
    <row r="38" spans="1:20" x14ac:dyDescent="0.5">
      <c r="A38" s="2" t="s">
        <v>72</v>
      </c>
      <c r="C38" s="4">
        <v>90167</v>
      </c>
      <c r="E38" s="4">
        <v>75324209691</v>
      </c>
      <c r="G38" s="4">
        <v>74898164899</v>
      </c>
      <c r="I38" s="4">
        <v>426044792</v>
      </c>
      <c r="K38" s="4">
        <v>90167</v>
      </c>
      <c r="M38" s="4">
        <v>75324209691</v>
      </c>
      <c r="O38" s="4">
        <v>74747821299</v>
      </c>
      <c r="Q38" s="4">
        <v>576388392</v>
      </c>
      <c r="S38" s="4"/>
      <c r="T38" s="4"/>
    </row>
    <row r="39" spans="1:20" x14ac:dyDescent="0.5">
      <c r="A39" s="2" t="s">
        <v>115</v>
      </c>
      <c r="C39" s="4">
        <v>17592</v>
      </c>
      <c r="E39" s="4">
        <v>12595365468</v>
      </c>
      <c r="G39" s="4">
        <v>12610281969</v>
      </c>
      <c r="I39" s="4">
        <v>-14916501</v>
      </c>
      <c r="K39" s="4">
        <v>17592</v>
      </c>
      <c r="M39" s="4">
        <v>12595365468</v>
      </c>
      <c r="O39" s="4">
        <v>12610281969</v>
      </c>
      <c r="Q39" s="4">
        <v>-14916501</v>
      </c>
      <c r="S39" s="4"/>
      <c r="T39" s="4"/>
    </row>
    <row r="40" spans="1:20" x14ac:dyDescent="0.5">
      <c r="A40" s="2" t="s">
        <v>75</v>
      </c>
      <c r="C40" s="4">
        <v>46382</v>
      </c>
      <c r="E40" s="4">
        <v>38011182310</v>
      </c>
      <c r="G40" s="4">
        <v>37793016011</v>
      </c>
      <c r="I40" s="4">
        <v>218166299</v>
      </c>
      <c r="K40" s="4">
        <v>46382</v>
      </c>
      <c r="M40" s="4">
        <v>38011182310</v>
      </c>
      <c r="O40" s="4">
        <v>37720448852</v>
      </c>
      <c r="Q40" s="4">
        <v>290733458</v>
      </c>
      <c r="S40" s="4"/>
      <c r="T40" s="4"/>
    </row>
    <row r="41" spans="1:20" x14ac:dyDescent="0.5">
      <c r="A41" s="2" t="s">
        <v>106</v>
      </c>
      <c r="C41" s="4">
        <v>16925</v>
      </c>
      <c r="E41" s="4">
        <v>12252409723</v>
      </c>
      <c r="G41" s="4">
        <v>12222087912</v>
      </c>
      <c r="I41" s="4">
        <v>30321811</v>
      </c>
      <c r="K41" s="4">
        <v>16925</v>
      </c>
      <c r="M41" s="4">
        <v>12252409723</v>
      </c>
      <c r="O41" s="4">
        <v>12222087912</v>
      </c>
      <c r="Q41" s="4">
        <v>30321811</v>
      </c>
      <c r="S41" s="4"/>
      <c r="T41" s="4"/>
    </row>
    <row r="42" spans="1:20" x14ac:dyDescent="0.5">
      <c r="A42" s="2" t="s">
        <v>82</v>
      </c>
      <c r="C42" s="4">
        <v>0</v>
      </c>
      <c r="E42" s="4">
        <v>0</v>
      </c>
      <c r="G42" s="4">
        <v>0</v>
      </c>
      <c r="I42" s="4">
        <v>0</v>
      </c>
      <c r="K42" s="4">
        <v>175000</v>
      </c>
      <c r="M42" s="4">
        <v>169544264531</v>
      </c>
      <c r="O42" s="4">
        <v>169654744348</v>
      </c>
      <c r="Q42" s="4">
        <v>-110479817</v>
      </c>
      <c r="S42" s="4"/>
      <c r="T42" s="4"/>
    </row>
    <row r="43" spans="1:20" x14ac:dyDescent="0.5">
      <c r="A43" s="2" t="s">
        <v>194</v>
      </c>
      <c r="C43" s="4">
        <v>0</v>
      </c>
      <c r="E43" s="4">
        <v>0</v>
      </c>
      <c r="G43" s="4">
        <v>0</v>
      </c>
      <c r="I43" s="4">
        <v>0</v>
      </c>
      <c r="K43" s="4">
        <v>250</v>
      </c>
      <c r="M43" s="4">
        <v>260452784</v>
      </c>
      <c r="O43" s="4">
        <v>255046218</v>
      </c>
      <c r="Q43" s="4">
        <v>5406566</v>
      </c>
      <c r="S43" s="4"/>
      <c r="T43" s="4"/>
    </row>
    <row r="44" spans="1:20" x14ac:dyDescent="0.5">
      <c r="A44" s="2" t="s">
        <v>57</v>
      </c>
      <c r="C44" s="4">
        <v>0</v>
      </c>
      <c r="E44" s="4">
        <v>0</v>
      </c>
      <c r="G44" s="4">
        <v>2493931342</v>
      </c>
      <c r="I44" s="4">
        <v>-2493931342</v>
      </c>
      <c r="K44" s="4">
        <v>0</v>
      </c>
      <c r="M44" s="4">
        <v>0</v>
      </c>
      <c r="O44" s="4">
        <v>0</v>
      </c>
      <c r="Q44" s="4">
        <v>0</v>
      </c>
      <c r="S44" s="4"/>
      <c r="T44" s="4"/>
    </row>
    <row r="45" spans="1:20" x14ac:dyDescent="0.5">
      <c r="A45" s="2" t="s">
        <v>195</v>
      </c>
      <c r="C45" s="4">
        <v>0</v>
      </c>
      <c r="E45" s="4">
        <v>0</v>
      </c>
      <c r="G45" s="4">
        <v>49969590</v>
      </c>
      <c r="I45" s="4">
        <v>-49969590</v>
      </c>
      <c r="K45" s="4">
        <v>0</v>
      </c>
      <c r="M45" s="4">
        <v>0</v>
      </c>
      <c r="O45" s="4">
        <v>0</v>
      </c>
      <c r="Q45" s="4">
        <v>0</v>
      </c>
      <c r="S45" s="4"/>
      <c r="T45" s="4"/>
    </row>
    <row r="46" spans="1:20" ht="22.5" thickBot="1" x14ac:dyDescent="0.55000000000000004">
      <c r="E46" s="5">
        <f>SUM(E8:E45)</f>
        <v>2386266384491</v>
      </c>
      <c r="G46" s="5">
        <f>SUM(G8:G45)</f>
        <v>2393673102812</v>
      </c>
      <c r="I46" s="5">
        <f>SUM(I8:I45)</f>
        <v>-7406718321</v>
      </c>
      <c r="M46" s="5">
        <f>SUM(M8:M45)</f>
        <v>2556071101806</v>
      </c>
      <c r="O46" s="5">
        <f>SUM(O8:O45)</f>
        <v>2577335601742</v>
      </c>
      <c r="Q46" s="5">
        <f>SUM(Q8:Q45)</f>
        <v>-21264499936</v>
      </c>
    </row>
    <row r="47" spans="1:20" ht="22.5" thickTop="1" x14ac:dyDescent="0.5"/>
    <row r="48" spans="1:20" x14ac:dyDescent="0.5">
      <c r="I48" s="4"/>
      <c r="Q48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2020-10-24T12:00:02Z</dcterms:created>
  <dcterms:modified xsi:type="dcterms:W3CDTF">2020-10-31T14:13:39Z</dcterms:modified>
</cp:coreProperties>
</file>