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آذر 99\تارنما\"/>
    </mc:Choice>
  </mc:AlternateContent>
  <xr:revisionPtr revIDLastSave="0" documentId="13_ncr:1_{78B095C4-9392-4FD6-89D0-EE9DC9D6CD5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</workbook>
</file>

<file path=xl/calcChain.xml><?xml version="1.0" encoding="utf-8"?>
<calcChain xmlns="http://schemas.openxmlformats.org/spreadsheetml/2006/main">
  <c r="G50" i="12" l="1"/>
  <c r="I14" i="4"/>
  <c r="I13" i="4"/>
  <c r="I12" i="4"/>
  <c r="I11" i="4"/>
  <c r="I10" i="4"/>
  <c r="I9" i="4"/>
  <c r="I8" i="4"/>
  <c r="Q17" i="8" l="1"/>
  <c r="C11" i="15"/>
  <c r="E10" i="15" s="1"/>
  <c r="G11" i="15"/>
  <c r="E10" i="14"/>
  <c r="C10" i="14"/>
  <c r="E9" i="13"/>
  <c r="I9" i="13"/>
  <c r="C50" i="12"/>
  <c r="E50" i="12"/>
  <c r="I50" i="12"/>
  <c r="K50" i="12"/>
  <c r="M50" i="12"/>
  <c r="O50" i="12"/>
  <c r="Q50" i="12"/>
  <c r="Q43" i="9"/>
  <c r="U52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8" i="11"/>
  <c r="U9" i="11"/>
  <c r="K52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8" i="11"/>
  <c r="C52" i="11"/>
  <c r="E52" i="11"/>
  <c r="G52" i="11"/>
  <c r="I52" i="11"/>
  <c r="M52" i="11"/>
  <c r="O52" i="11"/>
  <c r="Q52" i="11"/>
  <c r="S52" i="11"/>
  <c r="Q66" i="10"/>
  <c r="O66" i="10"/>
  <c r="M66" i="10"/>
  <c r="I66" i="10"/>
  <c r="G66" i="10"/>
  <c r="E66" i="10"/>
  <c r="E43" i="9"/>
  <c r="G43" i="9"/>
  <c r="I43" i="9"/>
  <c r="M43" i="9"/>
  <c r="O43" i="9"/>
  <c r="O17" i="8"/>
  <c r="S17" i="8"/>
  <c r="M19" i="7"/>
  <c r="S19" i="7"/>
  <c r="Q19" i="7"/>
  <c r="O19" i="7"/>
  <c r="K19" i="7"/>
  <c r="I19" i="7"/>
  <c r="S11" i="6"/>
  <c r="K11" i="6"/>
  <c r="M11" i="6"/>
  <c r="O11" i="6"/>
  <c r="Q11" i="6"/>
  <c r="E9" i="15" l="1"/>
  <c r="E8" i="15"/>
  <c r="E7" i="15"/>
  <c r="E11" i="15" s="1"/>
  <c r="K15" i="4" l="1"/>
  <c r="AF42" i="3"/>
  <c r="AA38" i="3"/>
  <c r="AG38" i="3"/>
  <c r="AI38" i="3"/>
  <c r="AK38" i="3"/>
  <c r="W38" i="3"/>
  <c r="S38" i="3"/>
  <c r="Q38" i="3"/>
  <c r="Y14" i="1"/>
  <c r="G14" i="1"/>
  <c r="E14" i="1"/>
  <c r="K14" i="1"/>
  <c r="O14" i="1"/>
  <c r="S14" i="1"/>
  <c r="U14" i="1"/>
  <c r="W14" i="1"/>
</calcChain>
</file>

<file path=xl/sharedStrings.xml><?xml version="1.0" encoding="utf-8"?>
<sst xmlns="http://schemas.openxmlformats.org/spreadsheetml/2006/main" count="822" uniqueCount="245">
  <si>
    <t>صندوق سرمایه‌گذاری ثابت نامی مفید</t>
  </si>
  <si>
    <t>صورت وضعیت پورتفوی</t>
  </si>
  <si>
    <t>برای ماه منتهی به 1399/09/30</t>
  </si>
  <si>
    <t>نام شرکت</t>
  </si>
  <si>
    <t>1399/08/30</t>
  </si>
  <si>
    <t>تغییرات طی دوره</t>
  </si>
  <si>
    <t>1399/09/30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</si>
  <si>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</si>
  <si>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</si>
  <si>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</si>
  <si>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</si>
  <si>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</si>
  <si>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</si>
  <si>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</si>
  <si>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</si>
  <si>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ح . سرمایه گذاری صبا تامین</t>
  </si>
  <si>
    <t>سرمایه گذاری صبا تامین</t>
  </si>
  <si>
    <t>مدیریت سرمایه گذاری کوثربهمن</t>
  </si>
  <si>
    <t>پتروشیمی بوعلی سینا</t>
  </si>
  <si>
    <t>صنایع چوب خزر کاسپین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</si>
  <si>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</si>
  <si>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</si>
  <si>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</si>
  <si>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</si>
  <si>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</si>
  <si>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</si>
  <si>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</si>
  <si>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</si>
  <si>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</si>
  <si>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دولتي آپرورش-تمدن991118</t>
  </si>
  <si>
    <t>بله</t>
  </si>
  <si>
    <t>1395/11/18</t>
  </si>
  <si>
    <t>1399/11/18</t>
  </si>
  <si>
    <t>اجاره دولتي آپرورش-سپهر991118</t>
  </si>
  <si>
    <t>اجاره دولتي آپرورش-ملت991118</t>
  </si>
  <si>
    <t>اسنادخزانه-م10بودجه98-001006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</si>
  <si>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</si>
  <si>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</si>
  <si>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</si>
  <si>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</si>
  <si>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</si>
  <si>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</si>
  <si>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</si>
  <si>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</si>
  <si>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</si>
  <si>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</si>
  <si>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</si>
  <si>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</si>
  <si>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</si>
  <si>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</si>
  <si>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</si>
  <si>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</si>
  <si>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</si>
  <si>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اسنادخزانه-م16بودجه97-000407</t>
  </si>
  <si>
    <t>1397/12/25</t>
  </si>
  <si>
    <t>1400/04/07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</si>
  <si>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</si>
  <si>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</si>
  <si>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</si>
  <si>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</si>
  <si>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</si>
  <si>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</si>
  <si>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</si>
  <si>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</si>
  <si>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</si>
  <si>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</si>
  <si>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</si>
  <si>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</si>
  <si>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</si>
  <si>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</si>
  <si>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</si>
  <si>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</si>
  <si>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</si>
  <si>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</si>
  <si>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</si>
  <si>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</si>
  <si>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</si>
  <si>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</si>
  <si>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</si>
  <si>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</si>
  <si>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</si>
  <si>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</si>
  <si>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</si>
  <si>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</si>
  <si>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</si>
  <si>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</si>
  <si>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</si>
  <si>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</si>
  <si>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</si>
  <si>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</si>
  <si>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</si>
  <si>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</si>
  <si>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</si>
  <si>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</si>
  <si>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</si>
  <si>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</si>
  <si>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</si>
  <si>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</si>
  <si>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دولتي تعاون-اميد991118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</si>
  <si>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</si>
  <si>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</si>
  <si>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</si>
  <si>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</si>
  <si>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</si>
  <si>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</si>
  <si>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0107</t>
  </si>
  <si>
    <t>1399/05/21</t>
  </si>
  <si>
    <t>1401/07/21</t>
  </si>
  <si>
    <t>منفعت دولت5-ش.خاص كاردان0108</t>
  </si>
  <si>
    <t>1398/08/18</t>
  </si>
  <si>
    <t>1401/08/18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</si>
  <si>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</si>
  <si>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</si>
  <si>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</si>
  <si>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</si>
  <si>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</si>
  <si>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اجاره دولتی آپرورش-ملت991118</t>
  </si>
  <si>
    <t>منفعت دولت5-ش.خاص کاردان0108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</si>
  <si>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</si>
  <si>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</si>
  <si>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</si>
  <si>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</si>
  <si>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</si>
  <si>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</si>
  <si>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</si>
  <si>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</si>
  <si>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</si>
  <si>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</si>
  <si>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</si>
  <si>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</si>
  <si>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</si>
  <si>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</si>
  <si>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</si>
  <si>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</si>
  <si>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</si>
  <si>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</si>
  <si>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</si>
  <si>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</si>
  <si>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</si>
  <si>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</si>
  <si>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</si>
  <si>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</si>
  <si>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</si>
  <si>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</si>
  <si>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</si>
  <si>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</si>
  <si>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</si>
  <si>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اجاره دولت مرحله يك1394-981226</t>
  </si>
  <si>
    <t>1398/12/26</t>
  </si>
  <si>
    <t>مرابحه پديده شيمي قرن990701</t>
  </si>
  <si>
    <t>1399/07/01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</si>
  <si>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</si>
  <si>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</si>
  <si>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</si>
  <si>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</si>
  <si>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</si>
  <si>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</si>
  <si>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سرمایه‌گذاری‌غدیر(هلدینگ‌</t>
  </si>
  <si>
    <t>1399/02/07</t>
  </si>
  <si>
    <t>سرمایه گذاری دارویی تامین</t>
  </si>
  <si>
    <t>1399/05/15</t>
  </si>
  <si>
    <t>مدیریت صنعت شوینده ت.ص.بهشهر</t>
  </si>
  <si>
    <t>1399/01/30</t>
  </si>
  <si>
    <t>تامین سرمایه نوین</t>
  </si>
  <si>
    <t>1399/02/16</t>
  </si>
  <si>
    <t>مجتمع صنایع لاستیک یزد</t>
  </si>
  <si>
    <t>1399/04/10</t>
  </si>
  <si>
    <t>پلیمر آریا ساسول</t>
  </si>
  <si>
    <t>1399/04/09</t>
  </si>
  <si>
    <t>1399/06/16</t>
  </si>
  <si>
    <t>سرمایه گذاری سیمان تامین</t>
  </si>
  <si>
    <t>1399/05/08</t>
  </si>
  <si>
    <t>پتروشیمی ارومیه</t>
  </si>
  <si>
    <t>1399/06/03</t>
  </si>
  <si>
    <t>بهای فروش</t>
  </si>
  <si>
    <t>ارزش دفتری</t>
  </si>
  <si>
    <t>سود و زیان ناشی از تغییر قیمت</t>
  </si>
  <si>
    <t>اجاره دولتی آپرورش-تمدن991118</t>
  </si>
  <si>
    <t>اجاره دولتی آپرورش-سپهر991118</t>
  </si>
  <si>
    <t>مرابحه دولتی تعاون-امید991118</t>
  </si>
  <si>
    <t>سلف نفت خام سبک داخلی 993</t>
  </si>
  <si>
    <t>سود و زیان ناشی از فروش</t>
  </si>
  <si>
    <t>سرمایه‌گذاری‌صندوق‌بازنشستگی‌</t>
  </si>
  <si>
    <t>بانک تجارت</t>
  </si>
  <si>
    <t>لیزینگ پارسیان</t>
  </si>
  <si>
    <t>فولاد مبارکه اصفهان</t>
  </si>
  <si>
    <t>تامین سرمایه بانک ملت</t>
  </si>
  <si>
    <t>تامین سرمایه امین</t>
  </si>
  <si>
    <t>ملی‌ صنایع‌ مس‌ ایران‌</t>
  </si>
  <si>
    <t>پتروشیمی پارس</t>
  </si>
  <si>
    <t>رایان هم افزا</t>
  </si>
  <si>
    <t>توسعه و عمران امید</t>
  </si>
  <si>
    <t>سرمایه گذاری پویا</t>
  </si>
  <si>
    <t>سکه تمام بهارتحویل1روزه سامان</t>
  </si>
  <si>
    <t>توسعه مسیر برق گیلان</t>
  </si>
  <si>
    <t>سکه تمام بهارتحویلی 1روزه رفاه</t>
  </si>
  <si>
    <t>تهیه توزیع غذای دنا آفرین فدک</t>
  </si>
  <si>
    <t>گسترش نفت و گاز پارسیان</t>
  </si>
  <si>
    <t>سکه تمام بهارتحویل1روزه صادرات</t>
  </si>
  <si>
    <t>صنعتی دوده فام</t>
  </si>
  <si>
    <t>برق و انرژی پیوندگستر پارس</t>
  </si>
  <si>
    <t>سکه تمام بهارتحویلی1روزه سامان</t>
  </si>
  <si>
    <t>سیمان ساوه</t>
  </si>
  <si>
    <t>تولید نیروی برق آبادان</t>
  </si>
  <si>
    <t>سرمایه گذاری مالی سپهرصادرات</t>
  </si>
  <si>
    <t>سرمایه گذاری کشاورزی کوثر</t>
  </si>
  <si>
    <t>صنعتی زر ماکارون</t>
  </si>
  <si>
    <t>بهساز کاشانه تهران</t>
  </si>
  <si>
    <t>پتروشیمی پردیس</t>
  </si>
  <si>
    <t>شیرپاستوریزه پگاه گیلان</t>
  </si>
  <si>
    <t>پتروشیمی تندگویان</t>
  </si>
  <si>
    <t>سرمایه گذاری تامین اجتماعی</t>
  </si>
  <si>
    <t>کشاورزی و دامپروری ملارد شیر</t>
  </si>
  <si>
    <t>اجاره دولت مرحله یک1394-981226</t>
  </si>
  <si>
    <t>اسنادخزانه-م23بودجه96-990528</t>
  </si>
  <si>
    <t>اسنادخزانه-م6بودجه97-990423</t>
  </si>
  <si>
    <t>اسنادخزانه-م1بودجه98-990423</t>
  </si>
  <si>
    <t>مرابحه پدیده شیمی قرن990701</t>
  </si>
  <si>
    <t>اسنادخزانه-م15بودجه97-990224</t>
  </si>
  <si>
    <t>سلف نفت خام سبک داخلی 983</t>
  </si>
  <si>
    <t>اسنادخزانه-م2بودجه98-990430</t>
  </si>
  <si>
    <t>اسنادخزانه-م24بودجه96-990625</t>
  </si>
  <si>
    <t>اسنادخزانه-م3بودجه97-990721</t>
  </si>
  <si>
    <t>اسنادخزانه-م9بودجه97-990513</t>
  </si>
  <si>
    <t>اسنادخزانه-م3بودجه98-990521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</si>
  <si>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</si>
  <si>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</si>
  <si>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</si>
  <si>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</si>
  <si>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</si>
  <si>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</si>
  <si>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</si>
  <si>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</si>
  <si>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</si>
  <si>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</si>
  <si>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</si>
  <si>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</si>
  <si>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</si>
  <si>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</si>
  <si>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</si>
  <si>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1399/09/01</t>
  </si>
  <si>
    <t>جلوگیری از نوسانات ناگهانی</t>
  </si>
  <si>
    <t>سایر درآمدهای تنزیل سود سهام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</si>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</sst>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4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0" fontId="5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10</xdr:col>
      <xdr:colOff>552450</xdr:colOff>
      <xdr:row>39</xdr:row>
      <xdr:rowOff>67716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67409E-86FF-4BBA-85E2-E2F680C97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037950" y="38100"/>
          <a:ext cx="6619875" cy="745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1167F-3919-40B4-A7E2-2D557BB32866}">
  <dimension ref="A1"/>
  <sheetViews>
    <sheetView rightToLeft="1" tabSelected="1" view="pageBreakPreview" zoomScaleNormal="100" zoomScaleSheetLayoutView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4"/>
  <sheetViews>
    <sheetView rightToLeft="1" topLeftCell="A43" workbookViewId="0">
      <selection activeCell="Q48" sqref="Q48:Q65"/>
    </sheetView>
  </sheetViews>
  <sheetFormatPr defaultRowHeight="21.75" x14ac:dyDescent="0.5"/>
  <cols>
    <col min="1" max="1" width="32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2.5" x14ac:dyDescent="0.5">
      <c r="A3" s="18" t="s">
        <v>137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2.5" x14ac:dyDescent="0.5">
      <c r="A6" s="19" t="s">
        <v>3</v>
      </c>
      <c r="C6" s="20" t="s">
        <v>139</v>
      </c>
      <c r="D6" s="20" t="s">
        <v>139</v>
      </c>
      <c r="E6" s="20" t="s">
        <v>139</v>
      </c>
      <c r="F6" s="20" t="s">
        <v>139</v>
      </c>
      <c r="G6" s="20" t="s">
        <v>139</v>
      </c>
      <c r="H6" s="20" t="s">
        <v>139</v>
      </c>
      <c r="I6" s="20" t="s">
        <v>139</v>
      </c>
      <c r="K6" s="20" t="s">
        <v>140</v>
      </c>
      <c r="L6" s="20" t="s">
        <v>140</v>
      </c>
      <c r="M6" s="20" t="s">
        <v>140</v>
      </c>
      <c r="N6" s="20" t="s">
        <v>140</v>
      </c>
      <c r="O6" s="20" t="s">
        <v>140</v>
      </c>
      <c r="P6" s="20" t="s">
        <v>140</v>
      </c>
      <c r="Q6" s="20" t="s">
        <v>140</v>
      </c>
    </row>
    <row r="7" spans="1:17" ht="22.5" x14ac:dyDescent="0.5">
      <c r="A7" s="20" t="s">
        <v>3</v>
      </c>
      <c r="C7" s="20" t="s">
        <v>7</v>
      </c>
      <c r="E7" s="20" t="s">
        <v>174</v>
      </c>
      <c r="G7" s="20" t="s">
        <v>175</v>
      </c>
      <c r="I7" s="20" t="s">
        <v>181</v>
      </c>
      <c r="K7" s="20" t="s">
        <v>7</v>
      </c>
      <c r="M7" s="20" t="s">
        <v>174</v>
      </c>
      <c r="O7" s="20" t="s">
        <v>175</v>
      </c>
      <c r="Q7" s="20" t="s">
        <v>181</v>
      </c>
    </row>
    <row r="8" spans="1:17" x14ac:dyDescent="0.5">
      <c r="A8" s="1" t="s">
        <v>15</v>
      </c>
      <c r="C8" s="5">
        <v>116940</v>
      </c>
      <c r="D8" s="5"/>
      <c r="E8" s="5">
        <v>430806960</v>
      </c>
      <c r="F8" s="5"/>
      <c r="G8" s="5">
        <v>439989283</v>
      </c>
      <c r="H8" s="5"/>
      <c r="I8" s="5">
        <v>-9182323</v>
      </c>
      <c r="J8" s="5"/>
      <c r="K8" s="5">
        <v>116940</v>
      </c>
      <c r="L8" s="5"/>
      <c r="M8" s="5">
        <v>430806960</v>
      </c>
      <c r="N8" s="5"/>
      <c r="O8" s="5">
        <v>439989283</v>
      </c>
      <c r="P8" s="5"/>
      <c r="Q8" s="5">
        <v>-9182323</v>
      </c>
    </row>
    <row r="9" spans="1:17" x14ac:dyDescent="0.5">
      <c r="A9" s="1" t="s">
        <v>182</v>
      </c>
      <c r="C9" s="5">
        <v>0</v>
      </c>
      <c r="D9" s="5"/>
      <c r="E9" s="5">
        <v>0</v>
      </c>
      <c r="F9" s="5"/>
      <c r="G9" s="5">
        <v>0</v>
      </c>
      <c r="H9" s="5"/>
      <c r="I9" s="5">
        <v>0</v>
      </c>
      <c r="J9" s="5"/>
      <c r="K9" s="5">
        <v>1997564</v>
      </c>
      <c r="L9" s="5"/>
      <c r="M9" s="5">
        <v>22725474978</v>
      </c>
      <c r="N9" s="5"/>
      <c r="O9" s="5">
        <v>11593572308</v>
      </c>
      <c r="P9" s="5"/>
      <c r="Q9" s="5">
        <v>11131902670</v>
      </c>
    </row>
    <row r="10" spans="1:17" x14ac:dyDescent="0.5">
      <c r="A10" s="1" t="s">
        <v>183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v>0</v>
      </c>
      <c r="J10" s="5"/>
      <c r="K10" s="5">
        <v>12400000</v>
      </c>
      <c r="L10" s="5"/>
      <c r="M10" s="5">
        <v>24718915175</v>
      </c>
      <c r="N10" s="5"/>
      <c r="O10" s="5">
        <v>7821786700</v>
      </c>
      <c r="P10" s="5"/>
      <c r="Q10" s="5">
        <v>16897128475</v>
      </c>
    </row>
    <row r="11" spans="1:17" x14ac:dyDescent="0.5">
      <c r="A11" s="1" t="s">
        <v>184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v>0</v>
      </c>
      <c r="J11" s="5"/>
      <c r="K11" s="5">
        <v>9260</v>
      </c>
      <c r="L11" s="5"/>
      <c r="M11" s="5">
        <v>36267322</v>
      </c>
      <c r="N11" s="5"/>
      <c r="O11" s="5">
        <v>29673037</v>
      </c>
      <c r="P11" s="5"/>
      <c r="Q11" s="5">
        <v>6594285</v>
      </c>
    </row>
    <row r="12" spans="1:17" x14ac:dyDescent="0.5">
      <c r="A12" s="1" t="s">
        <v>185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v>0</v>
      </c>
      <c r="J12" s="5"/>
      <c r="K12" s="5">
        <v>4483253</v>
      </c>
      <c r="L12" s="5"/>
      <c r="M12" s="5">
        <v>47663763163</v>
      </c>
      <c r="N12" s="5"/>
      <c r="O12" s="5">
        <v>18987918068</v>
      </c>
      <c r="P12" s="5"/>
      <c r="Q12" s="5">
        <v>28675845095</v>
      </c>
    </row>
    <row r="13" spans="1:17" x14ac:dyDescent="0.5">
      <c r="A13" s="1" t="s">
        <v>163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0</v>
      </c>
      <c r="J13" s="5"/>
      <c r="K13" s="5">
        <v>303970</v>
      </c>
      <c r="L13" s="5"/>
      <c r="M13" s="5">
        <v>3051091512</v>
      </c>
      <c r="N13" s="5"/>
      <c r="O13" s="5">
        <v>1452355361</v>
      </c>
      <c r="P13" s="5"/>
      <c r="Q13" s="5">
        <v>1598736151</v>
      </c>
    </row>
    <row r="14" spans="1:17" x14ac:dyDescent="0.5">
      <c r="A14" s="1" t="s">
        <v>186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J14" s="5"/>
      <c r="K14" s="5">
        <v>100000</v>
      </c>
      <c r="L14" s="5"/>
      <c r="M14" s="5">
        <v>1333295086</v>
      </c>
      <c r="N14" s="5"/>
      <c r="O14" s="5">
        <v>376539067</v>
      </c>
      <c r="P14" s="5"/>
      <c r="Q14" s="5">
        <v>956756019</v>
      </c>
    </row>
    <row r="15" spans="1:17" x14ac:dyDescent="0.5">
      <c r="A15" s="1" t="s">
        <v>187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J15" s="5"/>
      <c r="K15" s="5">
        <v>18608</v>
      </c>
      <c r="L15" s="5"/>
      <c r="M15" s="5">
        <v>297806313</v>
      </c>
      <c r="N15" s="5"/>
      <c r="O15" s="5">
        <v>193702786</v>
      </c>
      <c r="P15" s="5"/>
      <c r="Q15" s="5">
        <v>104103527</v>
      </c>
    </row>
    <row r="16" spans="1:17" x14ac:dyDescent="0.5">
      <c r="A16" s="1" t="s">
        <v>188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J16" s="5"/>
      <c r="K16" s="5">
        <v>1142723</v>
      </c>
      <c r="L16" s="5"/>
      <c r="M16" s="5">
        <v>22908851753</v>
      </c>
      <c r="N16" s="5"/>
      <c r="O16" s="5">
        <v>7712859168</v>
      </c>
      <c r="P16" s="5"/>
      <c r="Q16" s="5">
        <v>15195992585</v>
      </c>
    </row>
    <row r="17" spans="1:17" x14ac:dyDescent="0.5">
      <c r="A17" s="1" t="s">
        <v>189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v>0</v>
      </c>
      <c r="J17" s="5"/>
      <c r="K17" s="5">
        <v>110000</v>
      </c>
      <c r="L17" s="5"/>
      <c r="M17" s="5">
        <v>12562105622</v>
      </c>
      <c r="N17" s="5"/>
      <c r="O17" s="5">
        <v>8423908212</v>
      </c>
      <c r="P17" s="5"/>
      <c r="Q17" s="5">
        <v>4138197410</v>
      </c>
    </row>
    <row r="18" spans="1:17" x14ac:dyDescent="0.5">
      <c r="A18" s="1" t="s">
        <v>190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v>0</v>
      </c>
      <c r="J18" s="5"/>
      <c r="K18" s="5">
        <v>2287</v>
      </c>
      <c r="L18" s="5"/>
      <c r="M18" s="5">
        <v>66726341</v>
      </c>
      <c r="N18" s="5"/>
      <c r="O18" s="5">
        <v>57248469</v>
      </c>
      <c r="P18" s="5"/>
      <c r="Q18" s="5">
        <v>9477872</v>
      </c>
    </row>
    <row r="19" spans="1:17" x14ac:dyDescent="0.5">
      <c r="A19" s="1" t="s">
        <v>191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v>0</v>
      </c>
      <c r="J19" s="5"/>
      <c r="K19" s="5">
        <v>209746</v>
      </c>
      <c r="L19" s="5"/>
      <c r="M19" s="5">
        <v>575454543</v>
      </c>
      <c r="N19" s="5"/>
      <c r="O19" s="5">
        <v>367396123</v>
      </c>
      <c r="P19" s="5"/>
      <c r="Q19" s="5">
        <v>208058420</v>
      </c>
    </row>
    <row r="20" spans="1:17" x14ac:dyDescent="0.5">
      <c r="A20" s="1" t="s">
        <v>192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v>0</v>
      </c>
      <c r="J20" s="5"/>
      <c r="K20" s="5">
        <v>4574</v>
      </c>
      <c r="L20" s="5"/>
      <c r="M20" s="5">
        <v>58448939</v>
      </c>
      <c r="N20" s="5"/>
      <c r="O20" s="5">
        <v>18777495</v>
      </c>
      <c r="P20" s="5"/>
      <c r="Q20" s="5">
        <v>39671444</v>
      </c>
    </row>
    <row r="21" spans="1:17" x14ac:dyDescent="0.5">
      <c r="A21" s="1" t="s">
        <v>193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0</v>
      </c>
      <c r="J21" s="5"/>
      <c r="K21" s="5">
        <v>770</v>
      </c>
      <c r="L21" s="5"/>
      <c r="M21" s="5">
        <v>4758203401</v>
      </c>
      <c r="N21" s="5"/>
      <c r="O21" s="5">
        <v>4077968998</v>
      </c>
      <c r="P21" s="5"/>
      <c r="Q21" s="5">
        <v>680234403</v>
      </c>
    </row>
    <row r="22" spans="1:17" x14ac:dyDescent="0.5">
      <c r="A22" s="1" t="s">
        <v>194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v>0</v>
      </c>
      <c r="J22" s="5"/>
      <c r="K22" s="5">
        <v>1214</v>
      </c>
      <c r="L22" s="5"/>
      <c r="M22" s="5">
        <v>46664852</v>
      </c>
      <c r="N22" s="5"/>
      <c r="O22" s="5">
        <v>29165949</v>
      </c>
      <c r="P22" s="5"/>
      <c r="Q22" s="5">
        <v>17498903</v>
      </c>
    </row>
    <row r="23" spans="1:17" x14ac:dyDescent="0.5">
      <c r="A23" s="1" t="s">
        <v>195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0</v>
      </c>
      <c r="J23" s="5"/>
      <c r="K23" s="5">
        <v>250</v>
      </c>
      <c r="L23" s="5"/>
      <c r="M23" s="5">
        <v>1461271128</v>
      </c>
      <c r="N23" s="5"/>
      <c r="O23" s="5">
        <v>1324456107</v>
      </c>
      <c r="P23" s="5"/>
      <c r="Q23" s="5">
        <v>136815021</v>
      </c>
    </row>
    <row r="24" spans="1:17" x14ac:dyDescent="0.5">
      <c r="A24" s="1" t="s">
        <v>196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v>0</v>
      </c>
      <c r="J24" s="5"/>
      <c r="K24" s="5">
        <v>728</v>
      </c>
      <c r="L24" s="5"/>
      <c r="M24" s="5">
        <v>4687205</v>
      </c>
      <c r="N24" s="5"/>
      <c r="O24" s="5">
        <v>4371963</v>
      </c>
      <c r="P24" s="5"/>
      <c r="Q24" s="5">
        <v>315242</v>
      </c>
    </row>
    <row r="25" spans="1:17" x14ac:dyDescent="0.5">
      <c r="A25" s="1" t="s">
        <v>197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v>0</v>
      </c>
      <c r="J25" s="5"/>
      <c r="K25" s="5">
        <v>780572</v>
      </c>
      <c r="L25" s="5"/>
      <c r="M25" s="5">
        <v>13290884611</v>
      </c>
      <c r="N25" s="5"/>
      <c r="O25" s="5">
        <v>6335964784</v>
      </c>
      <c r="P25" s="5"/>
      <c r="Q25" s="5">
        <v>6954919827</v>
      </c>
    </row>
    <row r="26" spans="1:17" x14ac:dyDescent="0.5">
      <c r="A26" s="1" t="s">
        <v>198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v>0</v>
      </c>
      <c r="J26" s="5"/>
      <c r="K26" s="5">
        <v>12300</v>
      </c>
      <c r="L26" s="5"/>
      <c r="M26" s="5">
        <v>19977432683</v>
      </c>
      <c r="N26" s="5"/>
      <c r="O26" s="5">
        <v>10344932000</v>
      </c>
      <c r="P26" s="5"/>
      <c r="Q26" s="5">
        <v>9632500683</v>
      </c>
    </row>
    <row r="27" spans="1:17" x14ac:dyDescent="0.5">
      <c r="A27" s="1" t="s">
        <v>199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v>0</v>
      </c>
      <c r="J27" s="5"/>
      <c r="K27" s="5">
        <v>3742</v>
      </c>
      <c r="L27" s="5"/>
      <c r="M27" s="5">
        <v>113566448</v>
      </c>
      <c r="N27" s="5"/>
      <c r="O27" s="5">
        <v>74803873</v>
      </c>
      <c r="P27" s="5"/>
      <c r="Q27" s="5">
        <v>38762575</v>
      </c>
    </row>
    <row r="28" spans="1:17" x14ac:dyDescent="0.5">
      <c r="A28" s="1" t="s">
        <v>167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v>0</v>
      </c>
      <c r="J28" s="5"/>
      <c r="K28" s="5">
        <v>4102</v>
      </c>
      <c r="L28" s="5"/>
      <c r="M28" s="5">
        <v>587018462</v>
      </c>
      <c r="N28" s="5"/>
      <c r="O28" s="5">
        <v>267461382</v>
      </c>
      <c r="P28" s="5"/>
      <c r="Q28" s="5">
        <v>319557080</v>
      </c>
    </row>
    <row r="29" spans="1:17" x14ac:dyDescent="0.5">
      <c r="A29" s="1" t="s">
        <v>200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v>0</v>
      </c>
      <c r="J29" s="5"/>
      <c r="K29" s="5">
        <v>4856</v>
      </c>
      <c r="L29" s="5"/>
      <c r="M29" s="5">
        <v>115169945</v>
      </c>
      <c r="N29" s="5"/>
      <c r="O29" s="5">
        <v>89917567</v>
      </c>
      <c r="P29" s="5"/>
      <c r="Q29" s="5">
        <v>25252378</v>
      </c>
    </row>
    <row r="30" spans="1:17" x14ac:dyDescent="0.5">
      <c r="A30" s="1" t="s">
        <v>201</v>
      </c>
      <c r="C30" s="5">
        <v>0</v>
      </c>
      <c r="D30" s="5"/>
      <c r="E30" s="5">
        <v>0</v>
      </c>
      <c r="F30" s="5"/>
      <c r="G30" s="5">
        <v>0</v>
      </c>
      <c r="H30" s="5"/>
      <c r="I30" s="5">
        <v>0</v>
      </c>
      <c r="J30" s="5"/>
      <c r="K30" s="5">
        <v>6000</v>
      </c>
      <c r="L30" s="5"/>
      <c r="M30" s="5">
        <v>7581999853</v>
      </c>
      <c r="N30" s="5"/>
      <c r="O30" s="5">
        <v>3773435901</v>
      </c>
      <c r="P30" s="5"/>
      <c r="Q30" s="5">
        <v>3808563952</v>
      </c>
    </row>
    <row r="31" spans="1:17" x14ac:dyDescent="0.5">
      <c r="A31" s="1" t="s">
        <v>202</v>
      </c>
      <c r="C31" s="5">
        <v>0</v>
      </c>
      <c r="D31" s="5"/>
      <c r="E31" s="5">
        <v>0</v>
      </c>
      <c r="F31" s="5"/>
      <c r="G31" s="5">
        <v>0</v>
      </c>
      <c r="H31" s="5"/>
      <c r="I31" s="5">
        <v>0</v>
      </c>
      <c r="J31" s="5"/>
      <c r="K31" s="5">
        <v>3772</v>
      </c>
      <c r="L31" s="5"/>
      <c r="M31" s="5">
        <v>165068635</v>
      </c>
      <c r="N31" s="5"/>
      <c r="O31" s="5">
        <v>89044433</v>
      </c>
      <c r="P31" s="5"/>
      <c r="Q31" s="5">
        <v>76024202</v>
      </c>
    </row>
    <row r="32" spans="1:17" x14ac:dyDescent="0.5">
      <c r="A32" s="1" t="s">
        <v>203</v>
      </c>
      <c r="C32" s="5">
        <v>0</v>
      </c>
      <c r="D32" s="5"/>
      <c r="E32" s="5">
        <v>0</v>
      </c>
      <c r="F32" s="5"/>
      <c r="G32" s="5">
        <v>0</v>
      </c>
      <c r="H32" s="5"/>
      <c r="I32" s="5">
        <v>0</v>
      </c>
      <c r="J32" s="5"/>
      <c r="K32" s="5">
        <v>7123</v>
      </c>
      <c r="L32" s="5"/>
      <c r="M32" s="5">
        <v>203992613</v>
      </c>
      <c r="N32" s="5"/>
      <c r="O32" s="5">
        <v>110535440</v>
      </c>
      <c r="P32" s="5"/>
      <c r="Q32" s="5">
        <v>93457173</v>
      </c>
    </row>
    <row r="33" spans="1:17" x14ac:dyDescent="0.5">
      <c r="A33" s="1" t="s">
        <v>204</v>
      </c>
      <c r="C33" s="5">
        <v>0</v>
      </c>
      <c r="D33" s="5"/>
      <c r="E33" s="5">
        <v>0</v>
      </c>
      <c r="F33" s="5"/>
      <c r="G33" s="5">
        <v>0</v>
      </c>
      <c r="H33" s="5"/>
      <c r="I33" s="5">
        <v>0</v>
      </c>
      <c r="J33" s="5"/>
      <c r="K33" s="5">
        <v>86963</v>
      </c>
      <c r="L33" s="5"/>
      <c r="M33" s="5">
        <v>1006831562</v>
      </c>
      <c r="N33" s="5"/>
      <c r="O33" s="5">
        <v>964122617</v>
      </c>
      <c r="P33" s="5"/>
      <c r="Q33" s="5">
        <v>42708945</v>
      </c>
    </row>
    <row r="34" spans="1:17" x14ac:dyDescent="0.5">
      <c r="A34" s="1" t="s">
        <v>161</v>
      </c>
      <c r="C34" s="5">
        <v>0</v>
      </c>
      <c r="D34" s="5"/>
      <c r="E34" s="5">
        <v>0</v>
      </c>
      <c r="F34" s="5"/>
      <c r="G34" s="5">
        <v>0</v>
      </c>
      <c r="H34" s="5"/>
      <c r="I34" s="5">
        <v>0</v>
      </c>
      <c r="J34" s="5"/>
      <c r="K34" s="5">
        <v>100000</v>
      </c>
      <c r="L34" s="5"/>
      <c r="M34" s="5">
        <v>4616500015</v>
      </c>
      <c r="N34" s="5"/>
      <c r="O34" s="5">
        <v>2019119750</v>
      </c>
      <c r="P34" s="5"/>
      <c r="Q34" s="5">
        <v>2597380265</v>
      </c>
    </row>
    <row r="35" spans="1:17" x14ac:dyDescent="0.5">
      <c r="A35" s="1" t="s">
        <v>165</v>
      </c>
      <c r="C35" s="5">
        <v>0</v>
      </c>
      <c r="D35" s="5"/>
      <c r="E35" s="5">
        <v>0</v>
      </c>
      <c r="F35" s="5"/>
      <c r="G35" s="5">
        <v>0</v>
      </c>
      <c r="H35" s="5"/>
      <c r="I35" s="5">
        <v>0</v>
      </c>
      <c r="J35" s="5"/>
      <c r="K35" s="5">
        <v>4128</v>
      </c>
      <c r="L35" s="5"/>
      <c r="M35" s="5">
        <v>483097806</v>
      </c>
      <c r="N35" s="5"/>
      <c r="O35" s="5">
        <v>166791234</v>
      </c>
      <c r="P35" s="5"/>
      <c r="Q35" s="5">
        <v>316306572</v>
      </c>
    </row>
    <row r="36" spans="1:17" x14ac:dyDescent="0.5">
      <c r="A36" s="1" t="s">
        <v>205</v>
      </c>
      <c r="C36" s="5">
        <v>0</v>
      </c>
      <c r="D36" s="5"/>
      <c r="E36" s="5">
        <v>0</v>
      </c>
      <c r="F36" s="5"/>
      <c r="G36" s="5">
        <v>0</v>
      </c>
      <c r="H36" s="5"/>
      <c r="I36" s="5">
        <v>0</v>
      </c>
      <c r="J36" s="5"/>
      <c r="K36" s="5">
        <v>15219</v>
      </c>
      <c r="L36" s="5"/>
      <c r="M36" s="5">
        <v>460658597</v>
      </c>
      <c r="N36" s="5"/>
      <c r="O36" s="5">
        <v>200599761</v>
      </c>
      <c r="P36" s="5"/>
      <c r="Q36" s="5">
        <v>260058836</v>
      </c>
    </row>
    <row r="37" spans="1:17" x14ac:dyDescent="0.5">
      <c r="A37" s="1" t="s">
        <v>206</v>
      </c>
      <c r="C37" s="5">
        <v>0</v>
      </c>
      <c r="D37" s="5"/>
      <c r="E37" s="5">
        <v>0</v>
      </c>
      <c r="F37" s="5"/>
      <c r="G37" s="5">
        <v>0</v>
      </c>
      <c r="H37" s="5"/>
      <c r="I37" s="5">
        <v>0</v>
      </c>
      <c r="J37" s="5"/>
      <c r="K37" s="5">
        <v>2835</v>
      </c>
      <c r="L37" s="5"/>
      <c r="M37" s="5">
        <v>211021724</v>
      </c>
      <c r="N37" s="5"/>
      <c r="O37" s="5">
        <v>112816108</v>
      </c>
      <c r="P37" s="5"/>
      <c r="Q37" s="5">
        <v>98205616</v>
      </c>
    </row>
    <row r="38" spans="1:17" x14ac:dyDescent="0.5">
      <c r="A38" s="1" t="s">
        <v>172</v>
      </c>
      <c r="C38" s="5">
        <v>0</v>
      </c>
      <c r="D38" s="5"/>
      <c r="E38" s="5">
        <v>0</v>
      </c>
      <c r="F38" s="5"/>
      <c r="G38" s="5">
        <v>0</v>
      </c>
      <c r="H38" s="5"/>
      <c r="I38" s="5">
        <v>0</v>
      </c>
      <c r="J38" s="5"/>
      <c r="K38" s="5">
        <v>2428</v>
      </c>
      <c r="L38" s="5"/>
      <c r="M38" s="5">
        <v>31595835</v>
      </c>
      <c r="N38" s="5"/>
      <c r="O38" s="5">
        <v>15310284</v>
      </c>
      <c r="P38" s="5"/>
      <c r="Q38" s="5">
        <v>16285551</v>
      </c>
    </row>
    <row r="39" spans="1:17" x14ac:dyDescent="0.5">
      <c r="A39" s="1" t="s">
        <v>207</v>
      </c>
      <c r="C39" s="5">
        <v>0</v>
      </c>
      <c r="D39" s="5"/>
      <c r="E39" s="5">
        <v>0</v>
      </c>
      <c r="F39" s="5"/>
      <c r="G39" s="5">
        <v>0</v>
      </c>
      <c r="H39" s="5"/>
      <c r="I39" s="5">
        <v>0</v>
      </c>
      <c r="J39" s="5"/>
      <c r="K39" s="5">
        <v>53514</v>
      </c>
      <c r="L39" s="5"/>
      <c r="M39" s="5">
        <v>192036192</v>
      </c>
      <c r="N39" s="5"/>
      <c r="O39" s="5">
        <v>117840050</v>
      </c>
      <c r="P39" s="5"/>
      <c r="Q39" s="5">
        <v>74196142</v>
      </c>
    </row>
    <row r="40" spans="1:17" x14ac:dyDescent="0.5">
      <c r="A40" s="1" t="s">
        <v>157</v>
      </c>
      <c r="C40" s="5">
        <v>0</v>
      </c>
      <c r="D40" s="5"/>
      <c r="E40" s="5">
        <v>0</v>
      </c>
      <c r="F40" s="5"/>
      <c r="G40" s="5">
        <v>0</v>
      </c>
      <c r="H40" s="5"/>
      <c r="I40" s="5">
        <v>0</v>
      </c>
      <c r="J40" s="5"/>
      <c r="K40" s="5">
        <v>1759000</v>
      </c>
      <c r="L40" s="5"/>
      <c r="M40" s="5">
        <v>18258470425</v>
      </c>
      <c r="N40" s="5"/>
      <c r="O40" s="5">
        <v>9008846907</v>
      </c>
      <c r="P40" s="5"/>
      <c r="Q40" s="5">
        <v>9249623518</v>
      </c>
    </row>
    <row r="41" spans="1:17" x14ac:dyDescent="0.5">
      <c r="A41" s="1" t="s">
        <v>208</v>
      </c>
      <c r="C41" s="5">
        <v>0</v>
      </c>
      <c r="D41" s="5"/>
      <c r="E41" s="5">
        <v>0</v>
      </c>
      <c r="F41" s="5"/>
      <c r="G41" s="5">
        <v>0</v>
      </c>
      <c r="H41" s="5"/>
      <c r="I41" s="5">
        <v>0</v>
      </c>
      <c r="J41" s="5"/>
      <c r="K41" s="5">
        <v>195000</v>
      </c>
      <c r="L41" s="5"/>
      <c r="M41" s="5">
        <v>11258594153</v>
      </c>
      <c r="N41" s="5"/>
      <c r="O41" s="5">
        <v>5481108018</v>
      </c>
      <c r="P41" s="5"/>
      <c r="Q41" s="5">
        <v>5777486135</v>
      </c>
    </row>
    <row r="42" spans="1:17" x14ac:dyDescent="0.5">
      <c r="A42" s="1" t="s">
        <v>159</v>
      </c>
      <c r="C42" s="5">
        <v>0</v>
      </c>
      <c r="D42" s="5"/>
      <c r="E42" s="5">
        <v>0</v>
      </c>
      <c r="F42" s="5"/>
      <c r="G42" s="5">
        <v>0</v>
      </c>
      <c r="H42" s="5"/>
      <c r="I42" s="5">
        <v>0</v>
      </c>
      <c r="J42" s="5"/>
      <c r="K42" s="5">
        <v>134319</v>
      </c>
      <c r="L42" s="5"/>
      <c r="M42" s="5">
        <v>6486300523</v>
      </c>
      <c r="N42" s="5"/>
      <c r="O42" s="5">
        <v>2993775344</v>
      </c>
      <c r="P42" s="5"/>
      <c r="Q42" s="5">
        <v>3492525179</v>
      </c>
    </row>
    <row r="43" spans="1:17" x14ac:dyDescent="0.5">
      <c r="A43" s="1" t="s">
        <v>209</v>
      </c>
      <c r="C43" s="5">
        <v>0</v>
      </c>
      <c r="D43" s="5"/>
      <c r="E43" s="5">
        <v>0</v>
      </c>
      <c r="F43" s="5"/>
      <c r="G43" s="5">
        <v>0</v>
      </c>
      <c r="H43" s="5"/>
      <c r="I43" s="5">
        <v>0</v>
      </c>
      <c r="J43" s="5"/>
      <c r="K43" s="5">
        <v>1984</v>
      </c>
      <c r="L43" s="5"/>
      <c r="M43" s="5">
        <v>31387490</v>
      </c>
      <c r="N43" s="5"/>
      <c r="O43" s="5">
        <v>24836417</v>
      </c>
      <c r="P43" s="5"/>
      <c r="Q43" s="5">
        <v>6551073</v>
      </c>
    </row>
    <row r="44" spans="1:17" x14ac:dyDescent="0.5">
      <c r="A44" s="1" t="s">
        <v>210</v>
      </c>
      <c r="C44" s="5">
        <v>0</v>
      </c>
      <c r="D44" s="5"/>
      <c r="E44" s="5">
        <v>0</v>
      </c>
      <c r="F44" s="5"/>
      <c r="G44" s="5">
        <v>0</v>
      </c>
      <c r="H44" s="5"/>
      <c r="I44" s="5">
        <v>0</v>
      </c>
      <c r="J44" s="5"/>
      <c r="K44" s="5">
        <v>159000</v>
      </c>
      <c r="L44" s="5"/>
      <c r="M44" s="5">
        <v>1728147832</v>
      </c>
      <c r="N44" s="5"/>
      <c r="O44" s="5">
        <v>699581746</v>
      </c>
      <c r="P44" s="5"/>
      <c r="Q44" s="5">
        <v>1028566086</v>
      </c>
    </row>
    <row r="45" spans="1:17" x14ac:dyDescent="0.5">
      <c r="A45" s="1" t="s">
        <v>211</v>
      </c>
      <c r="C45" s="5">
        <v>0</v>
      </c>
      <c r="D45" s="5"/>
      <c r="E45" s="5">
        <v>0</v>
      </c>
      <c r="F45" s="5"/>
      <c r="G45" s="5">
        <v>0</v>
      </c>
      <c r="H45" s="5"/>
      <c r="I45" s="5">
        <v>0</v>
      </c>
      <c r="J45" s="5"/>
      <c r="K45" s="5">
        <v>1079188</v>
      </c>
      <c r="L45" s="5"/>
      <c r="M45" s="5">
        <v>17222338352</v>
      </c>
      <c r="N45" s="5"/>
      <c r="O45" s="5">
        <v>9324080716</v>
      </c>
      <c r="P45" s="5"/>
      <c r="Q45" s="5">
        <v>7898257636</v>
      </c>
    </row>
    <row r="46" spans="1:17" x14ac:dyDescent="0.5">
      <c r="A46" s="1" t="s">
        <v>170</v>
      </c>
      <c r="C46" s="5">
        <v>0</v>
      </c>
      <c r="D46" s="5"/>
      <c r="E46" s="5">
        <v>0</v>
      </c>
      <c r="F46" s="5"/>
      <c r="G46" s="5">
        <v>0</v>
      </c>
      <c r="H46" s="5"/>
      <c r="I46" s="5">
        <v>0</v>
      </c>
      <c r="J46" s="5"/>
      <c r="K46" s="5">
        <v>47016</v>
      </c>
      <c r="L46" s="5"/>
      <c r="M46" s="5">
        <v>1074933893</v>
      </c>
      <c r="N46" s="5"/>
      <c r="O46" s="5">
        <v>741527593</v>
      </c>
      <c r="P46" s="5"/>
      <c r="Q46" s="5">
        <v>333406300</v>
      </c>
    </row>
    <row r="47" spans="1:17" x14ac:dyDescent="0.5">
      <c r="A47" s="1" t="s">
        <v>212</v>
      </c>
      <c r="C47" s="5">
        <v>0</v>
      </c>
      <c r="D47" s="5"/>
      <c r="E47" s="5">
        <v>0</v>
      </c>
      <c r="F47" s="5"/>
      <c r="G47" s="5">
        <v>0</v>
      </c>
      <c r="H47" s="5"/>
      <c r="I47" s="5">
        <v>0</v>
      </c>
      <c r="J47" s="5"/>
      <c r="K47" s="5">
        <v>1214</v>
      </c>
      <c r="L47" s="5"/>
      <c r="M47" s="5">
        <v>40466849</v>
      </c>
      <c r="N47" s="5"/>
      <c r="O47" s="5">
        <v>25517145</v>
      </c>
      <c r="P47" s="5"/>
      <c r="Q47" s="5">
        <v>14949704</v>
      </c>
    </row>
    <row r="48" spans="1:17" x14ac:dyDescent="0.5">
      <c r="A48" s="1" t="s">
        <v>38</v>
      </c>
      <c r="C48" s="5">
        <v>145700</v>
      </c>
      <c r="D48" s="5"/>
      <c r="E48" s="5">
        <v>120778597422</v>
      </c>
      <c r="F48" s="5"/>
      <c r="G48" s="5">
        <v>118548533820</v>
      </c>
      <c r="H48" s="5"/>
      <c r="I48" s="5">
        <v>2230063602</v>
      </c>
      <c r="J48" s="5"/>
      <c r="K48" s="5">
        <v>345700</v>
      </c>
      <c r="L48" s="5"/>
      <c r="M48" s="5">
        <v>284860969297</v>
      </c>
      <c r="N48" s="5"/>
      <c r="O48" s="5">
        <v>281278161576</v>
      </c>
      <c r="P48" s="5"/>
      <c r="Q48" s="5">
        <v>3582807721</v>
      </c>
    </row>
    <row r="49" spans="1:17" x14ac:dyDescent="0.5">
      <c r="A49" s="1" t="s">
        <v>77</v>
      </c>
      <c r="C49" s="5">
        <v>33000</v>
      </c>
      <c r="D49" s="5"/>
      <c r="E49" s="5">
        <v>32305611032</v>
      </c>
      <c r="F49" s="5"/>
      <c r="G49" s="5">
        <v>31984345155</v>
      </c>
      <c r="H49" s="5"/>
      <c r="I49" s="5">
        <v>321265877</v>
      </c>
      <c r="J49" s="5"/>
      <c r="K49" s="5">
        <v>63000</v>
      </c>
      <c r="L49" s="5"/>
      <c r="M49" s="5">
        <v>61247664338</v>
      </c>
      <c r="N49" s="5"/>
      <c r="O49" s="5">
        <v>60546032582</v>
      </c>
      <c r="P49" s="5"/>
      <c r="Q49" s="5">
        <v>701631756</v>
      </c>
    </row>
    <row r="50" spans="1:17" x14ac:dyDescent="0.5">
      <c r="A50" s="1" t="s">
        <v>41</v>
      </c>
      <c r="C50" s="5">
        <v>118423</v>
      </c>
      <c r="D50" s="5"/>
      <c r="E50" s="5">
        <v>96443449161</v>
      </c>
      <c r="F50" s="5"/>
      <c r="G50" s="5">
        <v>95144593487</v>
      </c>
      <c r="H50" s="5"/>
      <c r="I50" s="5">
        <v>1298855674</v>
      </c>
      <c r="J50" s="5"/>
      <c r="K50" s="5">
        <v>143423</v>
      </c>
      <c r="L50" s="5"/>
      <c r="M50" s="5">
        <v>116537056536</v>
      </c>
      <c r="N50" s="5"/>
      <c r="O50" s="5">
        <v>115230344035</v>
      </c>
      <c r="P50" s="5"/>
      <c r="Q50" s="5">
        <v>1306712501</v>
      </c>
    </row>
    <row r="51" spans="1:17" x14ac:dyDescent="0.5">
      <c r="A51" s="1" t="s">
        <v>213</v>
      </c>
      <c r="C51" s="5">
        <v>0</v>
      </c>
      <c r="D51" s="5"/>
      <c r="E51" s="5">
        <v>0</v>
      </c>
      <c r="F51" s="5"/>
      <c r="G51" s="5">
        <v>0</v>
      </c>
      <c r="H51" s="5"/>
      <c r="I51" s="5">
        <v>0</v>
      </c>
      <c r="J51" s="5"/>
      <c r="K51" s="5">
        <v>749</v>
      </c>
      <c r="L51" s="5"/>
      <c r="M51" s="5">
        <v>749000000</v>
      </c>
      <c r="N51" s="5"/>
      <c r="O51" s="5">
        <v>743945276</v>
      </c>
      <c r="P51" s="5"/>
      <c r="Q51" s="5">
        <v>5054724</v>
      </c>
    </row>
    <row r="52" spans="1:17" x14ac:dyDescent="0.5">
      <c r="A52" s="1" t="s">
        <v>214</v>
      </c>
      <c r="C52" s="5">
        <v>0</v>
      </c>
      <c r="D52" s="5"/>
      <c r="E52" s="5">
        <v>0</v>
      </c>
      <c r="F52" s="5"/>
      <c r="G52" s="5">
        <v>0</v>
      </c>
      <c r="H52" s="5"/>
      <c r="I52" s="5">
        <v>0</v>
      </c>
      <c r="J52" s="5"/>
      <c r="K52" s="5">
        <v>28950</v>
      </c>
      <c r="L52" s="5"/>
      <c r="M52" s="5">
        <v>28950000000</v>
      </c>
      <c r="N52" s="5"/>
      <c r="O52" s="5">
        <v>26966405928</v>
      </c>
      <c r="P52" s="5"/>
      <c r="Q52" s="5">
        <v>1983594072</v>
      </c>
    </row>
    <row r="53" spans="1:17" x14ac:dyDescent="0.5">
      <c r="A53" s="1" t="s">
        <v>215</v>
      </c>
      <c r="C53" s="5">
        <v>0</v>
      </c>
      <c r="D53" s="5"/>
      <c r="E53" s="5">
        <v>0</v>
      </c>
      <c r="F53" s="5"/>
      <c r="G53" s="5">
        <v>0</v>
      </c>
      <c r="H53" s="5"/>
      <c r="I53" s="5">
        <v>0</v>
      </c>
      <c r="J53" s="5"/>
      <c r="K53" s="5">
        <v>30179</v>
      </c>
      <c r="L53" s="5"/>
      <c r="M53" s="5">
        <v>30179000000</v>
      </c>
      <c r="N53" s="5"/>
      <c r="O53" s="5">
        <v>29867821122</v>
      </c>
      <c r="P53" s="5"/>
      <c r="Q53" s="5">
        <v>311178878</v>
      </c>
    </row>
    <row r="54" spans="1:17" x14ac:dyDescent="0.5">
      <c r="A54" s="1" t="s">
        <v>180</v>
      </c>
      <c r="C54" s="5">
        <v>0</v>
      </c>
      <c r="D54" s="5"/>
      <c r="E54" s="5">
        <v>0</v>
      </c>
      <c r="F54" s="5"/>
      <c r="G54" s="5">
        <v>0</v>
      </c>
      <c r="H54" s="5"/>
      <c r="I54" s="5">
        <v>0</v>
      </c>
      <c r="J54" s="5"/>
      <c r="K54" s="5">
        <v>118000</v>
      </c>
      <c r="L54" s="5"/>
      <c r="M54" s="5">
        <v>105411406000</v>
      </c>
      <c r="N54" s="5"/>
      <c r="O54" s="5">
        <v>86881308851</v>
      </c>
      <c r="P54" s="5"/>
      <c r="Q54" s="5">
        <v>18530097149</v>
      </c>
    </row>
    <row r="55" spans="1:17" x14ac:dyDescent="0.5">
      <c r="A55" s="1" t="s">
        <v>216</v>
      </c>
      <c r="C55" s="5">
        <v>0</v>
      </c>
      <c r="D55" s="5"/>
      <c r="E55" s="5">
        <v>0</v>
      </c>
      <c r="F55" s="5"/>
      <c r="G55" s="5">
        <v>0</v>
      </c>
      <c r="H55" s="5"/>
      <c r="I55" s="5">
        <v>0</v>
      </c>
      <c r="J55" s="5"/>
      <c r="K55" s="5">
        <v>8813</v>
      </c>
      <c r="L55" s="5"/>
      <c r="M55" s="5">
        <v>8813000000</v>
      </c>
      <c r="N55" s="5"/>
      <c r="O55" s="5">
        <v>8761744308</v>
      </c>
      <c r="P55" s="5"/>
      <c r="Q55" s="5">
        <v>51255692</v>
      </c>
    </row>
    <row r="56" spans="1:17" x14ac:dyDescent="0.5">
      <c r="A56" s="1" t="s">
        <v>99</v>
      </c>
      <c r="C56" s="5">
        <v>0</v>
      </c>
      <c r="D56" s="5"/>
      <c r="E56" s="5">
        <v>0</v>
      </c>
      <c r="F56" s="5"/>
      <c r="G56" s="5">
        <v>0</v>
      </c>
      <c r="H56" s="5"/>
      <c r="I56" s="5">
        <v>0</v>
      </c>
      <c r="J56" s="5"/>
      <c r="K56" s="5">
        <v>25000</v>
      </c>
      <c r="L56" s="5"/>
      <c r="M56" s="5">
        <v>24220609220</v>
      </c>
      <c r="N56" s="5"/>
      <c r="O56" s="5">
        <v>24236392050</v>
      </c>
      <c r="P56" s="5"/>
      <c r="Q56" s="5">
        <v>-15782830</v>
      </c>
    </row>
    <row r="57" spans="1:17" x14ac:dyDescent="0.5">
      <c r="A57" s="1" t="s">
        <v>217</v>
      </c>
      <c r="C57" s="5">
        <v>0</v>
      </c>
      <c r="D57" s="5"/>
      <c r="E57" s="5">
        <v>0</v>
      </c>
      <c r="F57" s="5"/>
      <c r="G57" s="5">
        <v>0</v>
      </c>
      <c r="H57" s="5"/>
      <c r="I57" s="5">
        <v>0</v>
      </c>
      <c r="J57" s="5"/>
      <c r="K57" s="5">
        <v>8000</v>
      </c>
      <c r="L57" s="5"/>
      <c r="M57" s="5">
        <v>8000000000</v>
      </c>
      <c r="N57" s="5"/>
      <c r="O57" s="5">
        <v>7148733408</v>
      </c>
      <c r="P57" s="5"/>
      <c r="Q57" s="5">
        <v>851266592</v>
      </c>
    </row>
    <row r="58" spans="1:17" x14ac:dyDescent="0.5">
      <c r="A58" s="1" t="s">
        <v>218</v>
      </c>
      <c r="C58" s="5">
        <v>0</v>
      </c>
      <c r="D58" s="5"/>
      <c r="E58" s="5">
        <v>0</v>
      </c>
      <c r="F58" s="5"/>
      <c r="G58" s="5">
        <v>0</v>
      </c>
      <c r="H58" s="5"/>
      <c r="I58" s="5">
        <v>0</v>
      </c>
      <c r="J58" s="5"/>
      <c r="K58" s="5">
        <v>25000</v>
      </c>
      <c r="L58" s="5"/>
      <c r="M58" s="5">
        <v>25000000000</v>
      </c>
      <c r="N58" s="5"/>
      <c r="O58" s="5">
        <v>24270208142</v>
      </c>
      <c r="P58" s="5"/>
      <c r="Q58" s="5">
        <v>729791858</v>
      </c>
    </row>
    <row r="59" spans="1:17" x14ac:dyDescent="0.5">
      <c r="A59" s="1" t="s">
        <v>219</v>
      </c>
      <c r="C59" s="5">
        <v>0</v>
      </c>
      <c r="D59" s="5"/>
      <c r="E59" s="5">
        <v>0</v>
      </c>
      <c r="F59" s="5"/>
      <c r="G59" s="5">
        <v>0</v>
      </c>
      <c r="H59" s="5"/>
      <c r="I59" s="5">
        <v>0</v>
      </c>
      <c r="J59" s="5"/>
      <c r="K59" s="5">
        <v>413000</v>
      </c>
      <c r="L59" s="5"/>
      <c r="M59" s="5">
        <v>410342761660</v>
      </c>
      <c r="N59" s="5"/>
      <c r="O59" s="5">
        <v>398756247971</v>
      </c>
      <c r="P59" s="5"/>
      <c r="Q59" s="5">
        <v>11586513689</v>
      </c>
    </row>
    <row r="60" spans="1:17" x14ac:dyDescent="0.5">
      <c r="A60" s="1" t="s">
        <v>220</v>
      </c>
      <c r="C60" s="5">
        <v>0</v>
      </c>
      <c r="D60" s="5"/>
      <c r="E60" s="5">
        <v>0</v>
      </c>
      <c r="F60" s="5"/>
      <c r="G60" s="5">
        <v>0</v>
      </c>
      <c r="H60" s="5"/>
      <c r="I60" s="5">
        <v>0</v>
      </c>
      <c r="J60" s="5"/>
      <c r="K60" s="5">
        <v>18435</v>
      </c>
      <c r="L60" s="5"/>
      <c r="M60" s="5">
        <v>18435000000</v>
      </c>
      <c r="N60" s="5"/>
      <c r="O60" s="5">
        <v>18285689366</v>
      </c>
      <c r="P60" s="5"/>
      <c r="Q60" s="5">
        <v>149310634</v>
      </c>
    </row>
    <row r="61" spans="1:17" x14ac:dyDescent="0.5">
      <c r="A61" s="1" t="s">
        <v>221</v>
      </c>
      <c r="C61" s="5">
        <v>0</v>
      </c>
      <c r="D61" s="5"/>
      <c r="E61" s="5">
        <v>0</v>
      </c>
      <c r="F61" s="5"/>
      <c r="G61" s="5">
        <v>0</v>
      </c>
      <c r="H61" s="5"/>
      <c r="I61" s="5">
        <v>0</v>
      </c>
      <c r="J61" s="5"/>
      <c r="K61" s="5">
        <v>1610</v>
      </c>
      <c r="L61" s="5"/>
      <c r="M61" s="5">
        <v>1610000000</v>
      </c>
      <c r="N61" s="5"/>
      <c r="O61" s="5">
        <v>1560436620</v>
      </c>
      <c r="P61" s="5"/>
      <c r="Q61" s="5">
        <v>49563380</v>
      </c>
    </row>
    <row r="62" spans="1:17" x14ac:dyDescent="0.5">
      <c r="A62" s="1" t="s">
        <v>222</v>
      </c>
      <c r="C62" s="5">
        <v>0</v>
      </c>
      <c r="D62" s="5"/>
      <c r="E62" s="5">
        <v>0</v>
      </c>
      <c r="F62" s="5"/>
      <c r="G62" s="5">
        <v>0</v>
      </c>
      <c r="H62" s="5"/>
      <c r="I62" s="5">
        <v>0</v>
      </c>
      <c r="J62" s="5"/>
      <c r="K62" s="5">
        <v>245395</v>
      </c>
      <c r="L62" s="5"/>
      <c r="M62" s="5">
        <v>235948937025</v>
      </c>
      <c r="N62" s="5"/>
      <c r="O62" s="5">
        <v>223709496294</v>
      </c>
      <c r="P62" s="5"/>
      <c r="Q62" s="5">
        <v>12239440731</v>
      </c>
    </row>
    <row r="63" spans="1:17" x14ac:dyDescent="0.5">
      <c r="A63" s="1" t="s">
        <v>223</v>
      </c>
      <c r="C63" s="5">
        <v>0</v>
      </c>
      <c r="D63" s="5"/>
      <c r="E63" s="5">
        <v>0</v>
      </c>
      <c r="F63" s="5"/>
      <c r="G63" s="5">
        <v>0</v>
      </c>
      <c r="H63" s="5"/>
      <c r="I63" s="5">
        <v>0</v>
      </c>
      <c r="J63" s="5"/>
      <c r="K63" s="5">
        <v>54330</v>
      </c>
      <c r="L63" s="5"/>
      <c r="M63" s="5">
        <v>54330000000</v>
      </c>
      <c r="N63" s="5"/>
      <c r="O63" s="5">
        <v>53634123244</v>
      </c>
      <c r="P63" s="5"/>
      <c r="Q63" s="5">
        <v>695876756</v>
      </c>
    </row>
    <row r="64" spans="1:17" x14ac:dyDescent="0.5">
      <c r="A64" s="1" t="s">
        <v>224</v>
      </c>
      <c r="C64" s="5">
        <v>0</v>
      </c>
      <c r="D64" s="5"/>
      <c r="E64" s="5">
        <v>0</v>
      </c>
      <c r="F64" s="5"/>
      <c r="G64" s="5">
        <v>0</v>
      </c>
      <c r="H64" s="5"/>
      <c r="I64" s="5">
        <v>0</v>
      </c>
      <c r="J64" s="5"/>
      <c r="K64" s="5">
        <v>13803</v>
      </c>
      <c r="L64" s="5"/>
      <c r="M64" s="5">
        <v>13803000000</v>
      </c>
      <c r="N64" s="5"/>
      <c r="O64" s="5">
        <v>13562374499</v>
      </c>
      <c r="P64" s="5"/>
      <c r="Q64" s="5">
        <v>240625501</v>
      </c>
    </row>
    <row r="65" spans="1:17" x14ac:dyDescent="0.5">
      <c r="A65" s="1" t="s">
        <v>102</v>
      </c>
      <c r="C65" s="5">
        <v>0</v>
      </c>
      <c r="D65" s="5"/>
      <c r="E65" s="5">
        <v>0</v>
      </c>
      <c r="F65" s="5"/>
      <c r="G65" s="5">
        <v>0</v>
      </c>
      <c r="H65" s="5"/>
      <c r="I65" s="5">
        <v>0</v>
      </c>
      <c r="J65" s="5"/>
      <c r="K65" s="5">
        <v>25000</v>
      </c>
      <c r="L65" s="5"/>
      <c r="M65" s="5">
        <v>24172118011</v>
      </c>
      <c r="N65" s="5"/>
      <c r="O65" s="5">
        <v>24176500000</v>
      </c>
      <c r="P65" s="5"/>
      <c r="Q65" s="5">
        <v>-4381989</v>
      </c>
    </row>
    <row r="66" spans="1:17" ht="22.5" thickBot="1" x14ac:dyDescent="0.55000000000000004">
      <c r="C66" s="5"/>
      <c r="D66" s="5"/>
      <c r="E66" s="11">
        <f>SUM(E8:E65)</f>
        <v>249958464575</v>
      </c>
      <c r="F66" s="5"/>
      <c r="G66" s="11">
        <f>SUM(G8:G65)</f>
        <v>246117461745</v>
      </c>
      <c r="H66" s="5"/>
      <c r="I66" s="11">
        <f>SUM(I8:I65)</f>
        <v>3841002830</v>
      </c>
      <c r="J66" s="5"/>
      <c r="K66" s="5"/>
      <c r="L66" s="5"/>
      <c r="M66" s="11">
        <f>SUM(M8:M65)</f>
        <v>1700447870878</v>
      </c>
      <c r="N66" s="5"/>
      <c r="O66" s="11">
        <f>SUM(O8:O65)</f>
        <v>1515509623436</v>
      </c>
      <c r="P66" s="5"/>
      <c r="Q66" s="11">
        <f>SUM(Q8:Q65)</f>
        <v>184938247442</v>
      </c>
    </row>
    <row r="67" spans="1:17" ht="22.5" thickTop="1" x14ac:dyDescent="0.5"/>
    <row r="68" spans="1:17" x14ac:dyDescent="0.5"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7" x14ac:dyDescent="0.5">
      <c r="G69" s="3"/>
      <c r="I69" s="3"/>
      <c r="O69" s="3"/>
      <c r="Q69" s="3"/>
    </row>
    <row r="70" spans="1:17" x14ac:dyDescent="0.5"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5">
      <c r="Q71" s="5"/>
    </row>
    <row r="72" spans="1:17" x14ac:dyDescent="0.5"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x14ac:dyDescent="0.5">
      <c r="G73" s="3"/>
      <c r="I73" s="3"/>
      <c r="O73" s="3"/>
      <c r="Q73" s="3"/>
    </row>
    <row r="74" spans="1:17" x14ac:dyDescent="0.5"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3"/>
  <sheetViews>
    <sheetView rightToLeft="1" topLeftCell="A31" workbookViewId="0">
      <selection activeCell="O54" sqref="O54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4.855468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2.5" x14ac:dyDescent="0.5">
      <c r="A3" s="18" t="s">
        <v>137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2.5" x14ac:dyDescent="0.5">
      <c r="A6" s="19" t="s">
        <v>3</v>
      </c>
      <c r="C6" s="20" t="s">
        <v>139</v>
      </c>
      <c r="D6" s="20" t="s">
        <v>139</v>
      </c>
      <c r="E6" s="20" t="s">
        <v>139</v>
      </c>
      <c r="F6" s="20" t="s">
        <v>139</v>
      </c>
      <c r="G6" s="20" t="s">
        <v>139</v>
      </c>
      <c r="H6" s="20" t="s">
        <v>139</v>
      </c>
      <c r="I6" s="20" t="s">
        <v>139</v>
      </c>
      <c r="J6" s="20" t="s">
        <v>139</v>
      </c>
      <c r="K6" s="20" t="s">
        <v>139</v>
      </c>
      <c r="M6" s="20" t="s">
        <v>140</v>
      </c>
      <c r="N6" s="20" t="s">
        <v>140</v>
      </c>
      <c r="O6" s="20" t="s">
        <v>140</v>
      </c>
      <c r="P6" s="20" t="s">
        <v>140</v>
      </c>
      <c r="Q6" s="20" t="s">
        <v>140</v>
      </c>
      <c r="R6" s="20" t="s">
        <v>140</v>
      </c>
      <c r="S6" s="20" t="s">
        <v>140</v>
      </c>
      <c r="T6" s="20" t="s">
        <v>140</v>
      </c>
      <c r="U6" s="20" t="s">
        <v>140</v>
      </c>
    </row>
    <row r="7" spans="1:21" ht="22.5" x14ac:dyDescent="0.5">
      <c r="A7" s="20" t="s">
        <v>3</v>
      </c>
      <c r="C7" s="20" t="s">
        <v>225</v>
      </c>
      <c r="E7" s="20" t="s">
        <v>226</v>
      </c>
      <c r="G7" s="20" t="s">
        <v>227</v>
      </c>
      <c r="I7" s="20" t="s">
        <v>124</v>
      </c>
      <c r="K7" s="20" t="s">
        <v>228</v>
      </c>
      <c r="M7" s="20" t="s">
        <v>225</v>
      </c>
      <c r="O7" s="20" t="s">
        <v>226</v>
      </c>
      <c r="Q7" s="20" t="s">
        <v>227</v>
      </c>
      <c r="S7" s="20" t="s">
        <v>124</v>
      </c>
      <c r="U7" s="20" t="s">
        <v>228</v>
      </c>
    </row>
    <row r="8" spans="1:21" x14ac:dyDescent="0.5">
      <c r="A8" s="1" t="s">
        <v>15</v>
      </c>
      <c r="C8" s="5">
        <v>0</v>
      </c>
      <c r="D8" s="5"/>
      <c r="E8" s="5">
        <v>-236606206</v>
      </c>
      <c r="F8" s="5"/>
      <c r="G8" s="5">
        <v>-9182323</v>
      </c>
      <c r="H8" s="5"/>
      <c r="I8" s="5">
        <v>-245788529</v>
      </c>
      <c r="K8" s="7">
        <f>I8/$I$52</f>
        <v>0.98782408597682625</v>
      </c>
      <c r="M8" s="5">
        <v>0</v>
      </c>
      <c r="N8" s="5"/>
      <c r="O8" s="5">
        <v>0</v>
      </c>
      <c r="P8" s="5"/>
      <c r="Q8" s="5">
        <v>-9182323</v>
      </c>
      <c r="R8" s="5"/>
      <c r="S8" s="5">
        <v>-9182323</v>
      </c>
      <c r="U8" s="7">
        <f>S8/$S$52</f>
        <v>-6.8575718942886466E-5</v>
      </c>
    </row>
    <row r="9" spans="1:21" x14ac:dyDescent="0.5">
      <c r="A9" s="1" t="s">
        <v>182</v>
      </c>
      <c r="C9" s="5">
        <v>0</v>
      </c>
      <c r="D9" s="5"/>
      <c r="E9" s="5">
        <v>0</v>
      </c>
      <c r="F9" s="5"/>
      <c r="G9" s="5">
        <v>0</v>
      </c>
      <c r="H9" s="5"/>
      <c r="I9" s="5">
        <v>0</v>
      </c>
      <c r="K9" s="7">
        <f t="shared" ref="K9:K51" si="0">I9/$I$52</f>
        <v>0</v>
      </c>
      <c r="M9" s="5">
        <v>0</v>
      </c>
      <c r="N9" s="5"/>
      <c r="O9" s="5">
        <v>0</v>
      </c>
      <c r="P9" s="5"/>
      <c r="Q9" s="5">
        <v>11131902670</v>
      </c>
      <c r="R9" s="5"/>
      <c r="S9" s="5">
        <v>11131902670</v>
      </c>
      <c r="U9" s="7">
        <f>S9/$S$52</f>
        <v>8.3135632322832415E-2</v>
      </c>
    </row>
    <row r="10" spans="1:21" x14ac:dyDescent="0.5">
      <c r="A10" s="1" t="s">
        <v>183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v>0</v>
      </c>
      <c r="K10" s="7">
        <f t="shared" si="0"/>
        <v>0</v>
      </c>
      <c r="M10" s="5">
        <v>0</v>
      </c>
      <c r="N10" s="5"/>
      <c r="O10" s="5">
        <v>0</v>
      </c>
      <c r="P10" s="5"/>
      <c r="Q10" s="5">
        <v>16897128475</v>
      </c>
      <c r="R10" s="5"/>
      <c r="S10" s="5">
        <v>16897128475</v>
      </c>
      <c r="U10" s="7">
        <f t="shared" ref="U10:U51" si="1">S10/$S$52</f>
        <v>0.12619167646830151</v>
      </c>
    </row>
    <row r="11" spans="1:21" x14ac:dyDescent="0.5">
      <c r="A11" s="1" t="s">
        <v>184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v>0</v>
      </c>
      <c r="K11" s="7">
        <f t="shared" si="0"/>
        <v>0</v>
      </c>
      <c r="M11" s="5">
        <v>0</v>
      </c>
      <c r="N11" s="5"/>
      <c r="O11" s="5">
        <v>0</v>
      </c>
      <c r="P11" s="5"/>
      <c r="Q11" s="5">
        <v>6594285</v>
      </c>
      <c r="R11" s="5"/>
      <c r="S11" s="5">
        <v>6594285</v>
      </c>
      <c r="U11" s="7">
        <f t="shared" si="1"/>
        <v>4.9247650598796413E-5</v>
      </c>
    </row>
    <row r="12" spans="1:21" x14ac:dyDescent="0.5">
      <c r="A12" s="1" t="s">
        <v>185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v>0</v>
      </c>
      <c r="K12" s="7">
        <f t="shared" si="0"/>
        <v>0</v>
      </c>
      <c r="M12" s="5">
        <v>0</v>
      </c>
      <c r="N12" s="5"/>
      <c r="O12" s="5">
        <v>0</v>
      </c>
      <c r="P12" s="5"/>
      <c r="Q12" s="5">
        <v>28675845095</v>
      </c>
      <c r="R12" s="5"/>
      <c r="S12" s="5">
        <v>28675845095</v>
      </c>
      <c r="U12" s="7">
        <f t="shared" si="1"/>
        <v>0.21415786546437862</v>
      </c>
    </row>
    <row r="13" spans="1:21" x14ac:dyDescent="0.5">
      <c r="A13" s="1" t="s">
        <v>163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0</v>
      </c>
      <c r="K13" s="7">
        <f t="shared" si="0"/>
        <v>0</v>
      </c>
      <c r="M13" s="5">
        <v>227977500</v>
      </c>
      <c r="N13" s="5"/>
      <c r="O13" s="5">
        <v>0</v>
      </c>
      <c r="P13" s="5"/>
      <c r="Q13" s="5">
        <v>1598736151</v>
      </c>
      <c r="R13" s="5"/>
      <c r="S13" s="5">
        <v>1826713651</v>
      </c>
      <c r="U13" s="7">
        <f t="shared" si="1"/>
        <v>1.3642321438715454E-2</v>
      </c>
    </row>
    <row r="14" spans="1:21" x14ac:dyDescent="0.5">
      <c r="A14" s="1" t="s">
        <v>186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K14" s="7">
        <f t="shared" si="0"/>
        <v>0</v>
      </c>
      <c r="M14" s="5">
        <v>0</v>
      </c>
      <c r="N14" s="5"/>
      <c r="O14" s="5">
        <v>0</v>
      </c>
      <c r="P14" s="5"/>
      <c r="Q14" s="5">
        <v>956756019</v>
      </c>
      <c r="R14" s="5"/>
      <c r="S14" s="5">
        <v>956756019</v>
      </c>
      <c r="U14" s="7">
        <f t="shared" si="1"/>
        <v>7.1452759672970493E-3</v>
      </c>
    </row>
    <row r="15" spans="1:21" x14ac:dyDescent="0.5">
      <c r="A15" s="1" t="s">
        <v>187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K15" s="7">
        <f t="shared" si="0"/>
        <v>0</v>
      </c>
      <c r="M15" s="5">
        <v>0</v>
      </c>
      <c r="N15" s="5"/>
      <c r="O15" s="5">
        <v>0</v>
      </c>
      <c r="P15" s="5"/>
      <c r="Q15" s="5">
        <v>104103527</v>
      </c>
      <c r="R15" s="5"/>
      <c r="S15" s="5">
        <v>104103527</v>
      </c>
      <c r="U15" s="7">
        <f t="shared" si="1"/>
        <v>7.7746929709564705E-4</v>
      </c>
    </row>
    <row r="16" spans="1:21" x14ac:dyDescent="0.5">
      <c r="A16" s="1" t="s">
        <v>188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K16" s="7">
        <f t="shared" si="0"/>
        <v>0</v>
      </c>
      <c r="M16" s="5">
        <v>0</v>
      </c>
      <c r="N16" s="5"/>
      <c r="O16" s="5">
        <v>0</v>
      </c>
      <c r="P16" s="5"/>
      <c r="Q16" s="5">
        <v>15195992585</v>
      </c>
      <c r="R16" s="5"/>
      <c r="S16" s="5">
        <v>15195992585</v>
      </c>
      <c r="U16" s="7">
        <f t="shared" si="1"/>
        <v>0.11348719888933843</v>
      </c>
    </row>
    <row r="17" spans="1:21" x14ac:dyDescent="0.5">
      <c r="A17" s="1" t="s">
        <v>189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v>0</v>
      </c>
      <c r="K17" s="7">
        <f t="shared" si="0"/>
        <v>0</v>
      </c>
      <c r="M17" s="5">
        <v>0</v>
      </c>
      <c r="N17" s="5"/>
      <c r="O17" s="5">
        <v>0</v>
      </c>
      <c r="P17" s="5"/>
      <c r="Q17" s="5">
        <v>4138197410</v>
      </c>
      <c r="R17" s="5"/>
      <c r="S17" s="5">
        <v>4138197410</v>
      </c>
      <c r="U17" s="7">
        <f t="shared" si="1"/>
        <v>3.0905018535978393E-2</v>
      </c>
    </row>
    <row r="18" spans="1:21" x14ac:dyDescent="0.5">
      <c r="A18" s="1" t="s">
        <v>190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v>0</v>
      </c>
      <c r="K18" s="7">
        <f t="shared" si="0"/>
        <v>0</v>
      </c>
      <c r="M18" s="5">
        <v>0</v>
      </c>
      <c r="N18" s="5"/>
      <c r="O18" s="5">
        <v>0</v>
      </c>
      <c r="P18" s="5"/>
      <c r="Q18" s="5">
        <v>9477872</v>
      </c>
      <c r="R18" s="5"/>
      <c r="S18" s="5">
        <v>9477872</v>
      </c>
      <c r="U18" s="7">
        <f t="shared" si="1"/>
        <v>7.0782947457702505E-5</v>
      </c>
    </row>
    <row r="19" spans="1:21" x14ac:dyDescent="0.5">
      <c r="A19" s="1" t="s">
        <v>191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v>0</v>
      </c>
      <c r="K19" s="7">
        <f t="shared" si="0"/>
        <v>0</v>
      </c>
      <c r="M19" s="5">
        <v>0</v>
      </c>
      <c r="N19" s="5"/>
      <c r="O19" s="5">
        <v>0</v>
      </c>
      <c r="P19" s="5"/>
      <c r="Q19" s="5">
        <v>208058420</v>
      </c>
      <c r="R19" s="5"/>
      <c r="S19" s="5">
        <v>208058420</v>
      </c>
      <c r="U19" s="7">
        <f t="shared" si="1"/>
        <v>1.5538285609884371E-3</v>
      </c>
    </row>
    <row r="20" spans="1:21" x14ac:dyDescent="0.5">
      <c r="A20" s="1" t="s">
        <v>192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v>0</v>
      </c>
      <c r="K20" s="7">
        <f t="shared" si="0"/>
        <v>0</v>
      </c>
      <c r="M20" s="5">
        <v>0</v>
      </c>
      <c r="N20" s="5"/>
      <c r="O20" s="5">
        <v>0</v>
      </c>
      <c r="P20" s="5"/>
      <c r="Q20" s="5">
        <v>39671444</v>
      </c>
      <c r="R20" s="5"/>
      <c r="S20" s="5">
        <v>39671444</v>
      </c>
      <c r="U20" s="7">
        <f t="shared" si="1"/>
        <v>2.9627554964059311E-4</v>
      </c>
    </row>
    <row r="21" spans="1:21" x14ac:dyDescent="0.5">
      <c r="A21" s="1" t="s">
        <v>193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0</v>
      </c>
      <c r="K21" s="7">
        <f t="shared" si="0"/>
        <v>0</v>
      </c>
      <c r="M21" s="5">
        <v>0</v>
      </c>
      <c r="N21" s="5"/>
      <c r="O21" s="5">
        <v>0</v>
      </c>
      <c r="P21" s="5"/>
      <c r="Q21" s="5">
        <v>680234403</v>
      </c>
      <c r="R21" s="5"/>
      <c r="S21" s="5">
        <v>680234403</v>
      </c>
      <c r="U21" s="7">
        <f t="shared" si="1"/>
        <v>5.0801483715406407E-3</v>
      </c>
    </row>
    <row r="22" spans="1:21" x14ac:dyDescent="0.5">
      <c r="A22" s="1" t="s">
        <v>194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v>0</v>
      </c>
      <c r="K22" s="7">
        <f t="shared" si="0"/>
        <v>0</v>
      </c>
      <c r="M22" s="5">
        <v>0</v>
      </c>
      <c r="N22" s="5"/>
      <c r="O22" s="5">
        <v>0</v>
      </c>
      <c r="P22" s="5"/>
      <c r="Q22" s="5">
        <v>17498903</v>
      </c>
      <c r="R22" s="5"/>
      <c r="S22" s="5">
        <v>17498903</v>
      </c>
      <c r="U22" s="7">
        <f t="shared" si="1"/>
        <v>1.3068586826414544E-4</v>
      </c>
    </row>
    <row r="23" spans="1:21" x14ac:dyDescent="0.5">
      <c r="A23" s="1" t="s">
        <v>195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0</v>
      </c>
      <c r="K23" s="7">
        <f t="shared" si="0"/>
        <v>0</v>
      </c>
      <c r="M23" s="5">
        <v>0</v>
      </c>
      <c r="N23" s="5"/>
      <c r="O23" s="5">
        <v>0</v>
      </c>
      <c r="P23" s="5"/>
      <c r="Q23" s="5">
        <v>136815021</v>
      </c>
      <c r="R23" s="5"/>
      <c r="S23" s="5">
        <v>136815021</v>
      </c>
      <c r="U23" s="7">
        <f t="shared" si="1"/>
        <v>1.0217663250640507E-3</v>
      </c>
    </row>
    <row r="24" spans="1:21" x14ac:dyDescent="0.5">
      <c r="A24" s="1" t="s">
        <v>196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v>0</v>
      </c>
      <c r="K24" s="7">
        <f t="shared" si="0"/>
        <v>0</v>
      </c>
      <c r="M24" s="5">
        <v>0</v>
      </c>
      <c r="N24" s="5"/>
      <c r="O24" s="5">
        <v>0</v>
      </c>
      <c r="P24" s="5"/>
      <c r="Q24" s="5">
        <v>315242</v>
      </c>
      <c r="R24" s="5"/>
      <c r="S24" s="5">
        <v>315242</v>
      </c>
      <c r="U24" s="7">
        <f t="shared" si="1"/>
        <v>2.3543004086213714E-6</v>
      </c>
    </row>
    <row r="25" spans="1:21" x14ac:dyDescent="0.5">
      <c r="A25" s="1" t="s">
        <v>197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v>0</v>
      </c>
      <c r="K25" s="7">
        <f t="shared" si="0"/>
        <v>0</v>
      </c>
      <c r="M25" s="5">
        <v>0</v>
      </c>
      <c r="N25" s="5"/>
      <c r="O25" s="5">
        <v>0</v>
      </c>
      <c r="P25" s="5"/>
      <c r="Q25" s="5">
        <v>6954919827</v>
      </c>
      <c r="R25" s="5"/>
      <c r="S25" s="5">
        <v>6954919827</v>
      </c>
      <c r="U25" s="7">
        <f t="shared" si="1"/>
        <v>5.1940955172962287E-2</v>
      </c>
    </row>
    <row r="26" spans="1:21" x14ac:dyDescent="0.5">
      <c r="A26" s="1" t="s">
        <v>198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v>0</v>
      </c>
      <c r="K26" s="7">
        <f t="shared" si="0"/>
        <v>0</v>
      </c>
      <c r="M26" s="5">
        <v>0</v>
      </c>
      <c r="N26" s="5"/>
      <c r="O26" s="5">
        <v>0</v>
      </c>
      <c r="P26" s="5"/>
      <c r="Q26" s="5">
        <v>9632500683</v>
      </c>
      <c r="R26" s="5"/>
      <c r="S26" s="5">
        <v>9632500683</v>
      </c>
      <c r="U26" s="7">
        <f t="shared" si="1"/>
        <v>7.1937750344283236E-2</v>
      </c>
    </row>
    <row r="27" spans="1:21" x14ac:dyDescent="0.5">
      <c r="A27" s="1" t="s">
        <v>199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v>0</v>
      </c>
      <c r="K27" s="7">
        <f t="shared" si="0"/>
        <v>0</v>
      </c>
      <c r="M27" s="5">
        <v>0</v>
      </c>
      <c r="N27" s="5"/>
      <c r="O27" s="5">
        <v>0</v>
      </c>
      <c r="P27" s="5"/>
      <c r="Q27" s="5">
        <v>38762575</v>
      </c>
      <c r="R27" s="5"/>
      <c r="S27" s="5">
        <v>38762575</v>
      </c>
      <c r="U27" s="7">
        <f t="shared" si="1"/>
        <v>2.8948790504347945E-4</v>
      </c>
    </row>
    <row r="28" spans="1:21" x14ac:dyDescent="0.5">
      <c r="A28" s="1" t="s">
        <v>167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v>0</v>
      </c>
      <c r="K28" s="7">
        <f t="shared" si="0"/>
        <v>0</v>
      </c>
      <c r="M28" s="5">
        <v>35851480</v>
      </c>
      <c r="N28" s="5"/>
      <c r="O28" s="5">
        <v>0</v>
      </c>
      <c r="P28" s="5"/>
      <c r="Q28" s="5">
        <v>319557080</v>
      </c>
      <c r="R28" s="5"/>
      <c r="S28" s="5">
        <v>355408560</v>
      </c>
      <c r="U28" s="7">
        <f t="shared" si="1"/>
        <v>2.6542735994427554E-3</v>
      </c>
    </row>
    <row r="29" spans="1:21" x14ac:dyDescent="0.5">
      <c r="A29" s="1" t="s">
        <v>200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v>0</v>
      </c>
      <c r="K29" s="7">
        <f t="shared" si="0"/>
        <v>0</v>
      </c>
      <c r="M29" s="5">
        <v>0</v>
      </c>
      <c r="N29" s="5"/>
      <c r="O29" s="5">
        <v>0</v>
      </c>
      <c r="P29" s="5"/>
      <c r="Q29" s="5">
        <v>25252378</v>
      </c>
      <c r="R29" s="5"/>
      <c r="S29" s="5">
        <v>25252378</v>
      </c>
      <c r="U29" s="7">
        <f t="shared" si="1"/>
        <v>1.8859061877561151E-4</v>
      </c>
    </row>
    <row r="30" spans="1:21" x14ac:dyDescent="0.5">
      <c r="A30" s="1" t="s">
        <v>201</v>
      </c>
      <c r="C30" s="5">
        <v>0</v>
      </c>
      <c r="D30" s="5"/>
      <c r="E30" s="5">
        <v>0</v>
      </c>
      <c r="F30" s="5"/>
      <c r="G30" s="5">
        <v>0</v>
      </c>
      <c r="H30" s="5"/>
      <c r="I30" s="5">
        <v>0</v>
      </c>
      <c r="K30" s="7">
        <f t="shared" si="0"/>
        <v>0</v>
      </c>
      <c r="M30" s="5">
        <v>0</v>
      </c>
      <c r="N30" s="5"/>
      <c r="O30" s="5">
        <v>0</v>
      </c>
      <c r="P30" s="5"/>
      <c r="Q30" s="5">
        <v>3808563952</v>
      </c>
      <c r="R30" s="5"/>
      <c r="S30" s="5">
        <v>3808563952</v>
      </c>
      <c r="U30" s="7">
        <f t="shared" si="1"/>
        <v>2.8443239379442539E-2</v>
      </c>
    </row>
    <row r="31" spans="1:21" x14ac:dyDescent="0.5">
      <c r="A31" s="1" t="s">
        <v>202</v>
      </c>
      <c r="C31" s="5">
        <v>0</v>
      </c>
      <c r="D31" s="5"/>
      <c r="E31" s="5">
        <v>0</v>
      </c>
      <c r="F31" s="5"/>
      <c r="G31" s="5">
        <v>0</v>
      </c>
      <c r="H31" s="5"/>
      <c r="I31" s="5">
        <v>0</v>
      </c>
      <c r="K31" s="7">
        <f t="shared" si="0"/>
        <v>0</v>
      </c>
      <c r="M31" s="5">
        <v>0</v>
      </c>
      <c r="N31" s="5"/>
      <c r="O31" s="5">
        <v>0</v>
      </c>
      <c r="P31" s="5"/>
      <c r="Q31" s="5">
        <v>76024202</v>
      </c>
      <c r="R31" s="5"/>
      <c r="S31" s="5">
        <v>76024202</v>
      </c>
      <c r="U31" s="7">
        <f t="shared" si="1"/>
        <v>5.6776638212456987E-4</v>
      </c>
    </row>
    <row r="32" spans="1:21" x14ac:dyDescent="0.5">
      <c r="A32" s="1" t="s">
        <v>203</v>
      </c>
      <c r="C32" s="5">
        <v>0</v>
      </c>
      <c r="D32" s="5"/>
      <c r="E32" s="5">
        <v>0</v>
      </c>
      <c r="F32" s="5"/>
      <c r="G32" s="5">
        <v>0</v>
      </c>
      <c r="H32" s="5"/>
      <c r="I32" s="5">
        <v>0</v>
      </c>
      <c r="K32" s="7">
        <f t="shared" si="0"/>
        <v>0</v>
      </c>
      <c r="M32" s="5">
        <v>0</v>
      </c>
      <c r="N32" s="5"/>
      <c r="O32" s="5">
        <v>0</v>
      </c>
      <c r="P32" s="5"/>
      <c r="Q32" s="5">
        <v>93457173</v>
      </c>
      <c r="R32" s="5"/>
      <c r="S32" s="5">
        <v>93457173</v>
      </c>
      <c r="U32" s="7">
        <f t="shared" si="1"/>
        <v>6.9795985491304514E-4</v>
      </c>
    </row>
    <row r="33" spans="1:21" x14ac:dyDescent="0.5">
      <c r="A33" s="1" t="s">
        <v>204</v>
      </c>
      <c r="C33" s="5">
        <v>0</v>
      </c>
      <c r="D33" s="5"/>
      <c r="E33" s="5">
        <v>0</v>
      </c>
      <c r="F33" s="5"/>
      <c r="G33" s="5">
        <v>0</v>
      </c>
      <c r="H33" s="5"/>
      <c r="I33" s="5">
        <v>0</v>
      </c>
      <c r="K33" s="7">
        <f t="shared" si="0"/>
        <v>0</v>
      </c>
      <c r="M33" s="5">
        <v>0</v>
      </c>
      <c r="N33" s="5"/>
      <c r="O33" s="5">
        <v>0</v>
      </c>
      <c r="P33" s="5"/>
      <c r="Q33" s="5">
        <v>42708945</v>
      </c>
      <c r="R33" s="5"/>
      <c r="S33" s="5">
        <v>42708945</v>
      </c>
      <c r="U33" s="7">
        <f t="shared" si="1"/>
        <v>3.1896031196759208E-4</v>
      </c>
    </row>
    <row r="34" spans="1:21" x14ac:dyDescent="0.5">
      <c r="A34" s="1" t="s">
        <v>161</v>
      </c>
      <c r="C34" s="5">
        <v>0</v>
      </c>
      <c r="D34" s="5"/>
      <c r="E34" s="5">
        <v>0</v>
      </c>
      <c r="F34" s="5"/>
      <c r="G34" s="5">
        <v>0</v>
      </c>
      <c r="H34" s="5"/>
      <c r="I34" s="5">
        <v>0</v>
      </c>
      <c r="K34" s="7">
        <f t="shared" si="0"/>
        <v>0</v>
      </c>
      <c r="M34" s="5">
        <v>165000000</v>
      </c>
      <c r="N34" s="5"/>
      <c r="O34" s="5">
        <v>0</v>
      </c>
      <c r="P34" s="5"/>
      <c r="Q34" s="5">
        <v>2597380265</v>
      </c>
      <c r="R34" s="5"/>
      <c r="S34" s="5">
        <v>2762380265</v>
      </c>
      <c r="U34" s="7">
        <f t="shared" si="1"/>
        <v>2.063009683562822E-2</v>
      </c>
    </row>
    <row r="35" spans="1:21" x14ac:dyDescent="0.5">
      <c r="A35" s="1" t="s">
        <v>165</v>
      </c>
      <c r="C35" s="5">
        <v>0</v>
      </c>
      <c r="D35" s="5"/>
      <c r="E35" s="5">
        <v>0</v>
      </c>
      <c r="F35" s="5"/>
      <c r="G35" s="5">
        <v>0</v>
      </c>
      <c r="H35" s="5"/>
      <c r="I35" s="5">
        <v>0</v>
      </c>
      <c r="K35" s="7">
        <f t="shared" si="0"/>
        <v>0</v>
      </c>
      <c r="M35" s="5">
        <v>5908706</v>
      </c>
      <c r="N35" s="5"/>
      <c r="O35" s="5">
        <v>0</v>
      </c>
      <c r="P35" s="5"/>
      <c r="Q35" s="5">
        <v>316306572</v>
      </c>
      <c r="R35" s="5"/>
      <c r="S35" s="5">
        <v>322215278</v>
      </c>
      <c r="U35" s="7">
        <f t="shared" si="1"/>
        <v>2.4063784668903535E-3</v>
      </c>
    </row>
    <row r="36" spans="1:21" x14ac:dyDescent="0.5">
      <c r="A36" s="1" t="s">
        <v>205</v>
      </c>
      <c r="C36" s="5">
        <v>0</v>
      </c>
      <c r="D36" s="5"/>
      <c r="E36" s="5">
        <v>0</v>
      </c>
      <c r="F36" s="5"/>
      <c r="G36" s="5">
        <v>0</v>
      </c>
      <c r="H36" s="5"/>
      <c r="I36" s="5">
        <v>0</v>
      </c>
      <c r="K36" s="7">
        <f t="shared" si="0"/>
        <v>0</v>
      </c>
      <c r="M36" s="5">
        <v>0</v>
      </c>
      <c r="N36" s="5"/>
      <c r="O36" s="5">
        <v>0</v>
      </c>
      <c r="P36" s="5"/>
      <c r="Q36" s="5">
        <v>260058836</v>
      </c>
      <c r="R36" s="5"/>
      <c r="S36" s="5">
        <v>260058836</v>
      </c>
      <c r="U36" s="7">
        <f t="shared" si="1"/>
        <v>1.9421797344909568E-3</v>
      </c>
    </row>
    <row r="37" spans="1:21" x14ac:dyDescent="0.5">
      <c r="A37" s="1" t="s">
        <v>206</v>
      </c>
      <c r="C37" s="5">
        <v>0</v>
      </c>
      <c r="D37" s="5"/>
      <c r="E37" s="5">
        <v>0</v>
      </c>
      <c r="F37" s="5"/>
      <c r="G37" s="5">
        <v>0</v>
      </c>
      <c r="H37" s="5"/>
      <c r="I37" s="5">
        <v>0</v>
      </c>
      <c r="K37" s="7">
        <f t="shared" si="0"/>
        <v>0</v>
      </c>
      <c r="M37" s="5">
        <v>0</v>
      </c>
      <c r="N37" s="5"/>
      <c r="O37" s="5">
        <v>0</v>
      </c>
      <c r="P37" s="5"/>
      <c r="Q37" s="5">
        <v>98205616</v>
      </c>
      <c r="R37" s="5"/>
      <c r="S37" s="5">
        <v>98205616</v>
      </c>
      <c r="U37" s="7">
        <f t="shared" si="1"/>
        <v>7.3342232912401739E-4</v>
      </c>
    </row>
    <row r="38" spans="1:21" x14ac:dyDescent="0.5">
      <c r="A38" s="1" t="s">
        <v>172</v>
      </c>
      <c r="C38" s="5">
        <v>0</v>
      </c>
      <c r="D38" s="5"/>
      <c r="E38" s="5">
        <v>0</v>
      </c>
      <c r="F38" s="5"/>
      <c r="G38" s="5">
        <v>0</v>
      </c>
      <c r="H38" s="5"/>
      <c r="I38" s="5">
        <v>0</v>
      </c>
      <c r="K38" s="7">
        <f t="shared" si="0"/>
        <v>0</v>
      </c>
      <c r="M38" s="5">
        <v>623996</v>
      </c>
      <c r="N38" s="5"/>
      <c r="O38" s="5">
        <v>0</v>
      </c>
      <c r="P38" s="5"/>
      <c r="Q38" s="5">
        <v>16285551</v>
      </c>
      <c r="R38" s="5"/>
      <c r="S38" s="5">
        <v>16909547</v>
      </c>
      <c r="U38" s="7">
        <f t="shared" si="1"/>
        <v>1.2628442089474842E-4</v>
      </c>
    </row>
    <row r="39" spans="1:21" x14ac:dyDescent="0.5">
      <c r="A39" s="1" t="s">
        <v>207</v>
      </c>
      <c r="C39" s="5">
        <v>0</v>
      </c>
      <c r="D39" s="5"/>
      <c r="E39" s="5">
        <v>0</v>
      </c>
      <c r="F39" s="5"/>
      <c r="G39" s="5">
        <v>0</v>
      </c>
      <c r="H39" s="5"/>
      <c r="I39" s="5">
        <v>0</v>
      </c>
      <c r="K39" s="7">
        <f t="shared" si="0"/>
        <v>0</v>
      </c>
      <c r="M39" s="5">
        <v>0</v>
      </c>
      <c r="N39" s="5"/>
      <c r="O39" s="5">
        <v>0</v>
      </c>
      <c r="P39" s="5"/>
      <c r="Q39" s="5">
        <v>74196142</v>
      </c>
      <c r="R39" s="5"/>
      <c r="S39" s="5">
        <v>74196142</v>
      </c>
      <c r="U39" s="7">
        <f t="shared" si="1"/>
        <v>5.5411400583909914E-4</v>
      </c>
    </row>
    <row r="40" spans="1:21" x14ac:dyDescent="0.5">
      <c r="A40" s="1" t="s">
        <v>157</v>
      </c>
      <c r="C40" s="5">
        <v>0</v>
      </c>
      <c r="D40" s="5"/>
      <c r="E40" s="5">
        <v>0</v>
      </c>
      <c r="F40" s="5"/>
      <c r="G40" s="5">
        <v>0</v>
      </c>
      <c r="H40" s="5"/>
      <c r="I40" s="5">
        <v>0</v>
      </c>
      <c r="K40" s="7">
        <f t="shared" si="0"/>
        <v>0</v>
      </c>
      <c r="M40" s="5">
        <v>861910000</v>
      </c>
      <c r="N40" s="5"/>
      <c r="O40" s="5">
        <v>0</v>
      </c>
      <c r="P40" s="5"/>
      <c r="Q40" s="5">
        <v>9249623518</v>
      </c>
      <c r="R40" s="5"/>
      <c r="S40" s="5">
        <v>10111533518</v>
      </c>
      <c r="U40" s="7">
        <f t="shared" si="1"/>
        <v>7.5515278716719508E-2</v>
      </c>
    </row>
    <row r="41" spans="1:21" x14ac:dyDescent="0.5">
      <c r="A41" s="1" t="s">
        <v>208</v>
      </c>
      <c r="C41" s="5">
        <v>0</v>
      </c>
      <c r="D41" s="5"/>
      <c r="E41" s="5">
        <v>0</v>
      </c>
      <c r="F41" s="5"/>
      <c r="G41" s="5">
        <v>0</v>
      </c>
      <c r="H41" s="5"/>
      <c r="I41" s="5">
        <v>0</v>
      </c>
      <c r="K41" s="7">
        <f t="shared" si="0"/>
        <v>0</v>
      </c>
      <c r="M41" s="5">
        <v>0</v>
      </c>
      <c r="N41" s="5"/>
      <c r="O41" s="5">
        <v>0</v>
      </c>
      <c r="P41" s="5"/>
      <c r="Q41" s="5">
        <v>5777486135</v>
      </c>
      <c r="R41" s="5"/>
      <c r="S41" s="5">
        <v>5777486135</v>
      </c>
      <c r="U41" s="7">
        <f t="shared" si="1"/>
        <v>4.314760713494651E-2</v>
      </c>
    </row>
    <row r="42" spans="1:21" x14ac:dyDescent="0.5">
      <c r="A42" s="1" t="s">
        <v>159</v>
      </c>
      <c r="C42" s="5">
        <v>0</v>
      </c>
      <c r="D42" s="5"/>
      <c r="E42" s="5">
        <v>0</v>
      </c>
      <c r="F42" s="5"/>
      <c r="G42" s="5">
        <v>0</v>
      </c>
      <c r="H42" s="5"/>
      <c r="I42" s="5">
        <v>0</v>
      </c>
      <c r="K42" s="7">
        <f t="shared" si="0"/>
        <v>0</v>
      </c>
      <c r="M42" s="5">
        <v>159120886</v>
      </c>
      <c r="N42" s="5"/>
      <c r="O42" s="5">
        <v>0</v>
      </c>
      <c r="P42" s="5"/>
      <c r="Q42" s="5">
        <v>3492525179</v>
      </c>
      <c r="R42" s="5"/>
      <c r="S42" s="5">
        <v>3651646065</v>
      </c>
      <c r="U42" s="7">
        <f t="shared" si="1"/>
        <v>2.727134018617482E-2</v>
      </c>
    </row>
    <row r="43" spans="1:21" x14ac:dyDescent="0.5">
      <c r="A43" s="1" t="s">
        <v>209</v>
      </c>
      <c r="C43" s="5">
        <v>0</v>
      </c>
      <c r="D43" s="5"/>
      <c r="E43" s="5">
        <v>0</v>
      </c>
      <c r="F43" s="5"/>
      <c r="G43" s="5">
        <v>0</v>
      </c>
      <c r="H43" s="5"/>
      <c r="I43" s="5">
        <v>0</v>
      </c>
      <c r="K43" s="7">
        <f t="shared" si="0"/>
        <v>0</v>
      </c>
      <c r="M43" s="5">
        <v>0</v>
      </c>
      <c r="N43" s="5"/>
      <c r="O43" s="5">
        <v>0</v>
      </c>
      <c r="P43" s="5"/>
      <c r="Q43" s="5">
        <v>6551073</v>
      </c>
      <c r="R43" s="5"/>
      <c r="S43" s="5">
        <v>6551073</v>
      </c>
      <c r="U43" s="7">
        <f t="shared" si="1"/>
        <v>4.8924933355353767E-5</v>
      </c>
    </row>
    <row r="44" spans="1:21" x14ac:dyDescent="0.5">
      <c r="A44" s="1" t="s">
        <v>210</v>
      </c>
      <c r="C44" s="5">
        <v>0</v>
      </c>
      <c r="D44" s="5"/>
      <c r="E44" s="5">
        <v>0</v>
      </c>
      <c r="F44" s="5"/>
      <c r="G44" s="5">
        <v>0</v>
      </c>
      <c r="H44" s="5"/>
      <c r="I44" s="5">
        <v>0</v>
      </c>
      <c r="K44" s="7">
        <f t="shared" si="0"/>
        <v>0</v>
      </c>
      <c r="M44" s="5">
        <v>0</v>
      </c>
      <c r="N44" s="5"/>
      <c r="O44" s="5">
        <v>0</v>
      </c>
      <c r="P44" s="5"/>
      <c r="Q44" s="5">
        <v>1028566086</v>
      </c>
      <c r="R44" s="5"/>
      <c r="S44" s="5">
        <v>1028566086</v>
      </c>
      <c r="U44" s="7">
        <f t="shared" si="1"/>
        <v>7.6815702113420311E-3</v>
      </c>
    </row>
    <row r="45" spans="1:21" x14ac:dyDescent="0.5">
      <c r="A45" s="1" t="s">
        <v>211</v>
      </c>
      <c r="C45" s="5">
        <v>0</v>
      </c>
      <c r="D45" s="5"/>
      <c r="E45" s="5">
        <v>0</v>
      </c>
      <c r="F45" s="5"/>
      <c r="G45" s="5">
        <v>0</v>
      </c>
      <c r="H45" s="5"/>
      <c r="I45" s="5">
        <v>0</v>
      </c>
      <c r="K45" s="7">
        <f t="shared" si="0"/>
        <v>0</v>
      </c>
      <c r="M45" s="5">
        <v>0</v>
      </c>
      <c r="N45" s="5"/>
      <c r="O45" s="5">
        <v>0</v>
      </c>
      <c r="P45" s="5"/>
      <c r="Q45" s="5">
        <v>7898257636</v>
      </c>
      <c r="R45" s="5"/>
      <c r="S45" s="5">
        <v>7898257636</v>
      </c>
      <c r="U45" s="7">
        <f t="shared" si="1"/>
        <v>5.8986020834253257E-2</v>
      </c>
    </row>
    <row r="46" spans="1:21" x14ac:dyDescent="0.5">
      <c r="A46" s="1" t="s">
        <v>170</v>
      </c>
      <c r="C46" s="5">
        <v>0</v>
      </c>
      <c r="D46" s="5"/>
      <c r="E46" s="5">
        <v>0</v>
      </c>
      <c r="F46" s="5"/>
      <c r="G46" s="5">
        <v>0</v>
      </c>
      <c r="H46" s="5"/>
      <c r="I46" s="5">
        <v>0</v>
      </c>
      <c r="K46" s="7">
        <f t="shared" si="0"/>
        <v>0</v>
      </c>
      <c r="M46" s="5">
        <v>33903391</v>
      </c>
      <c r="N46" s="5"/>
      <c r="O46" s="5">
        <v>0</v>
      </c>
      <c r="P46" s="5"/>
      <c r="Q46" s="5">
        <v>333406300</v>
      </c>
      <c r="R46" s="5"/>
      <c r="S46" s="5">
        <v>367309691</v>
      </c>
      <c r="U46" s="7">
        <f t="shared" si="1"/>
        <v>2.7431540074352072E-3</v>
      </c>
    </row>
    <row r="47" spans="1:21" x14ac:dyDescent="0.5">
      <c r="A47" s="1" t="s">
        <v>212</v>
      </c>
      <c r="C47" s="5">
        <v>0</v>
      </c>
      <c r="D47" s="5"/>
      <c r="E47" s="5">
        <v>0</v>
      </c>
      <c r="F47" s="5"/>
      <c r="G47" s="5">
        <v>0</v>
      </c>
      <c r="H47" s="5"/>
      <c r="I47" s="5">
        <v>0</v>
      </c>
      <c r="K47" s="7">
        <f t="shared" si="0"/>
        <v>0</v>
      </c>
      <c r="M47" s="5">
        <v>0</v>
      </c>
      <c r="N47" s="5"/>
      <c r="O47" s="5">
        <v>0</v>
      </c>
      <c r="P47" s="5"/>
      <c r="Q47" s="5">
        <v>14949704</v>
      </c>
      <c r="R47" s="5"/>
      <c r="S47" s="5">
        <v>14949704</v>
      </c>
      <c r="U47" s="7">
        <f t="shared" si="1"/>
        <v>1.1164785858473347E-4</v>
      </c>
    </row>
    <row r="48" spans="1:21" x14ac:dyDescent="0.5">
      <c r="A48" s="1" t="s">
        <v>16</v>
      </c>
      <c r="C48" s="5">
        <v>0</v>
      </c>
      <c r="D48" s="5"/>
      <c r="E48" s="5">
        <v>-203483</v>
      </c>
      <c r="F48" s="5"/>
      <c r="G48" s="5">
        <v>0</v>
      </c>
      <c r="H48" s="5"/>
      <c r="I48" s="5">
        <v>-203483</v>
      </c>
      <c r="K48" s="7">
        <f t="shared" si="0"/>
        <v>8.1779816700405295E-4</v>
      </c>
      <c r="M48" s="5">
        <v>267819795</v>
      </c>
      <c r="N48" s="5"/>
      <c r="O48" s="5">
        <v>201518932</v>
      </c>
      <c r="P48" s="5"/>
      <c r="Q48" s="5">
        <v>0</v>
      </c>
      <c r="R48" s="5"/>
      <c r="S48" s="5">
        <v>469338727</v>
      </c>
      <c r="U48" s="7">
        <f t="shared" si="1"/>
        <v>3.505130524352511E-3</v>
      </c>
    </row>
    <row r="49" spans="1:21" x14ac:dyDescent="0.5">
      <c r="A49" s="1" t="s">
        <v>17</v>
      </c>
      <c r="C49" s="5">
        <v>0</v>
      </c>
      <c r="D49" s="5"/>
      <c r="E49" s="5">
        <v>-280986</v>
      </c>
      <c r="F49" s="5"/>
      <c r="G49" s="5">
        <v>0</v>
      </c>
      <c r="H49" s="5"/>
      <c r="I49" s="5">
        <v>-280986</v>
      </c>
      <c r="K49" s="7">
        <f t="shared" si="0"/>
        <v>1.1292827201967773E-3</v>
      </c>
      <c r="M49" s="5">
        <v>0</v>
      </c>
      <c r="N49" s="5"/>
      <c r="O49" s="5">
        <v>-280986</v>
      </c>
      <c r="P49" s="5"/>
      <c r="Q49" s="5">
        <v>0</v>
      </c>
      <c r="R49" s="5"/>
      <c r="S49" s="5">
        <v>-280986</v>
      </c>
      <c r="U49" s="7">
        <f t="shared" si="1"/>
        <v>-2.0984686514388459E-6</v>
      </c>
    </row>
    <row r="50" spans="1:21" x14ac:dyDescent="0.5">
      <c r="A50" s="1" t="s">
        <v>19</v>
      </c>
      <c r="C50" s="5">
        <v>0</v>
      </c>
      <c r="D50" s="5"/>
      <c r="E50" s="5">
        <v>84007</v>
      </c>
      <c r="F50" s="5"/>
      <c r="G50" s="5">
        <v>0</v>
      </c>
      <c r="H50" s="5"/>
      <c r="I50" s="5">
        <v>84007</v>
      </c>
      <c r="K50" s="7">
        <f t="shared" si="0"/>
        <v>-3.3762412887322027E-4</v>
      </c>
      <c r="M50" s="5">
        <v>0</v>
      </c>
      <c r="N50" s="5"/>
      <c r="O50" s="5">
        <v>84007</v>
      </c>
      <c r="P50" s="5"/>
      <c r="Q50" s="5">
        <v>0</v>
      </c>
      <c r="R50" s="5"/>
      <c r="S50" s="5">
        <v>84007</v>
      </c>
      <c r="U50" s="7">
        <f t="shared" si="1"/>
        <v>6.2738377001495851E-7</v>
      </c>
    </row>
    <row r="51" spans="1:21" x14ac:dyDescent="0.5">
      <c r="A51" s="1" t="s">
        <v>18</v>
      </c>
      <c r="C51" s="5">
        <v>0</v>
      </c>
      <c r="D51" s="5"/>
      <c r="E51" s="5">
        <v>-2629126</v>
      </c>
      <c r="F51" s="5"/>
      <c r="G51" s="5">
        <v>0</v>
      </c>
      <c r="H51" s="5"/>
      <c r="I51" s="5">
        <v>-2629126</v>
      </c>
      <c r="K51" s="7">
        <f t="shared" si="0"/>
        <v>1.0566457264846193E-2</v>
      </c>
      <c r="M51" s="5">
        <v>0</v>
      </c>
      <c r="N51" s="5"/>
      <c r="O51" s="5">
        <v>-2629126</v>
      </c>
      <c r="P51" s="5"/>
      <c r="Q51" s="5">
        <v>0</v>
      </c>
      <c r="R51" s="5"/>
      <c r="S51" s="5">
        <v>-2629126</v>
      </c>
      <c r="U51" s="7">
        <f t="shared" si="1"/>
        <v>-1.9634923062653679E-5</v>
      </c>
    </row>
    <row r="52" spans="1:21" ht="22.5" thickBot="1" x14ac:dyDescent="0.55000000000000004">
      <c r="C52" s="11">
        <f>SUM(C8:C51)</f>
        <v>0</v>
      </c>
      <c r="D52" s="5"/>
      <c r="E52" s="11">
        <f>SUM(E8:E51)</f>
        <v>-239635794</v>
      </c>
      <c r="F52" s="5"/>
      <c r="G52" s="11">
        <f>SUM(G8:G51)</f>
        <v>-9182323</v>
      </c>
      <c r="H52" s="5"/>
      <c r="I52" s="11">
        <f>SUM(I8:I51)</f>
        <v>-248818117</v>
      </c>
      <c r="K52" s="8">
        <f>SUM(K8:K51)</f>
        <v>1</v>
      </c>
      <c r="M52" s="11">
        <f>SUM(M8:M51)</f>
        <v>1758115754</v>
      </c>
      <c r="N52" s="5"/>
      <c r="O52" s="11">
        <f>SUM(O8:O51)</f>
        <v>198692827</v>
      </c>
      <c r="P52" s="5"/>
      <c r="Q52" s="11">
        <f>SUM(Q8:Q51)</f>
        <v>131943690627</v>
      </c>
      <c r="R52" s="5"/>
      <c r="S52" s="11">
        <f>SUM(S8:S51)</f>
        <v>133900499208</v>
      </c>
      <c r="U52" s="10">
        <f>SUM(U8:U51)</f>
        <v>0.99999999999999967</v>
      </c>
    </row>
    <row r="53" spans="1:21" ht="22.5" thickTop="1" x14ac:dyDescent="0.5">
      <c r="C53" s="5"/>
      <c r="D53" s="5"/>
      <c r="E53" s="5"/>
      <c r="F53" s="5"/>
      <c r="G53" s="5"/>
      <c r="H53" s="5"/>
      <c r="I53" s="5"/>
      <c r="M53" s="5"/>
      <c r="N53" s="5"/>
      <c r="O53" s="5"/>
      <c r="P53" s="5"/>
      <c r="Q53" s="5"/>
      <c r="R53" s="5"/>
      <c r="S53" s="5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1"/>
  <sheetViews>
    <sheetView rightToLeft="1" topLeftCell="A31" workbookViewId="0">
      <selection activeCell="I55" sqref="I55"/>
    </sheetView>
  </sheetViews>
  <sheetFormatPr defaultRowHeight="21.75" x14ac:dyDescent="0.5"/>
  <cols>
    <col min="1" max="1" width="37.85546875" style="1" customWidth="1"/>
    <col min="2" max="2" width="1" style="1" customWidth="1"/>
    <col min="3" max="3" width="19.7109375" style="1" customWidth="1"/>
    <col min="4" max="4" width="1" style="1" customWidth="1"/>
    <col min="5" max="5" width="22.42578125" style="1" bestFit="1" customWidth="1"/>
    <col min="6" max="6" width="1" style="1" customWidth="1"/>
    <col min="7" max="7" width="22.5703125" style="1" customWidth="1"/>
    <col min="8" max="8" width="1" style="1" customWidth="1"/>
    <col min="9" max="9" width="23.85546875" style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21.85546875" style="1" customWidth="1"/>
    <col min="16" max="16" width="1" style="1" customWidth="1"/>
    <col min="17" max="17" width="2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2.5" x14ac:dyDescent="0.5">
      <c r="A3" s="18" t="s">
        <v>137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2.5" x14ac:dyDescent="0.5">
      <c r="A6" s="19" t="s">
        <v>141</v>
      </c>
      <c r="C6" s="20" t="s">
        <v>139</v>
      </c>
      <c r="D6" s="20" t="s">
        <v>139</v>
      </c>
      <c r="E6" s="20" t="s">
        <v>139</v>
      </c>
      <c r="F6" s="20" t="s">
        <v>139</v>
      </c>
      <c r="G6" s="20" t="s">
        <v>139</v>
      </c>
      <c r="H6" s="20" t="s">
        <v>139</v>
      </c>
      <c r="I6" s="20" t="s">
        <v>139</v>
      </c>
      <c r="K6" s="20" t="s">
        <v>140</v>
      </c>
      <c r="L6" s="20" t="s">
        <v>140</v>
      </c>
      <c r="M6" s="20" t="s">
        <v>140</v>
      </c>
      <c r="N6" s="20" t="s">
        <v>140</v>
      </c>
      <c r="O6" s="20" t="s">
        <v>140</v>
      </c>
      <c r="P6" s="20" t="s">
        <v>140</v>
      </c>
      <c r="Q6" s="20" t="s">
        <v>140</v>
      </c>
    </row>
    <row r="7" spans="1:17" ht="22.5" x14ac:dyDescent="0.5">
      <c r="A7" s="20" t="s">
        <v>141</v>
      </c>
      <c r="C7" s="20" t="s">
        <v>229</v>
      </c>
      <c r="E7" s="20" t="s">
        <v>226</v>
      </c>
      <c r="G7" s="20" t="s">
        <v>227</v>
      </c>
      <c r="I7" s="20" t="s">
        <v>230</v>
      </c>
      <c r="K7" s="20" t="s">
        <v>229</v>
      </c>
      <c r="M7" s="20" t="s">
        <v>226</v>
      </c>
      <c r="O7" s="20" t="s">
        <v>227</v>
      </c>
      <c r="Q7" s="20" t="s">
        <v>230</v>
      </c>
    </row>
    <row r="8" spans="1:17" x14ac:dyDescent="0.5">
      <c r="A8" s="1" t="s">
        <v>38</v>
      </c>
      <c r="C8" s="5">
        <v>0</v>
      </c>
      <c r="D8" s="5"/>
      <c r="E8" s="5">
        <v>1760849825</v>
      </c>
      <c r="F8" s="5"/>
      <c r="G8" s="5">
        <v>2230063602</v>
      </c>
      <c r="H8" s="5"/>
      <c r="I8" s="5">
        <v>3990913427</v>
      </c>
      <c r="J8" s="5"/>
      <c r="K8" s="5">
        <v>0</v>
      </c>
      <c r="L8" s="5"/>
      <c r="M8" s="5">
        <v>-590555434</v>
      </c>
      <c r="N8" s="5"/>
      <c r="O8" s="5">
        <v>3582807721</v>
      </c>
      <c r="P8" s="5"/>
      <c r="Q8" s="5">
        <v>2992252287</v>
      </c>
    </row>
    <row r="9" spans="1:17" x14ac:dyDescent="0.5">
      <c r="A9" s="1" t="s">
        <v>77</v>
      </c>
      <c r="C9" s="5">
        <v>0</v>
      </c>
      <c r="D9" s="5"/>
      <c r="E9" s="5">
        <v>3316023485</v>
      </c>
      <c r="F9" s="5"/>
      <c r="G9" s="5">
        <v>321265877</v>
      </c>
      <c r="H9" s="5"/>
      <c r="I9" s="5">
        <v>3637289362</v>
      </c>
      <c r="J9" s="5"/>
      <c r="K9" s="5">
        <v>0</v>
      </c>
      <c r="L9" s="5"/>
      <c r="M9" s="5">
        <v>4635805495</v>
      </c>
      <c r="N9" s="5"/>
      <c r="O9" s="5">
        <v>701631756</v>
      </c>
      <c r="P9" s="5"/>
      <c r="Q9" s="5">
        <v>5337437251</v>
      </c>
    </row>
    <row r="10" spans="1:17" x14ac:dyDescent="0.5">
      <c r="A10" s="1" t="s">
        <v>41</v>
      </c>
      <c r="C10" s="5">
        <v>0</v>
      </c>
      <c r="D10" s="5"/>
      <c r="E10" s="5">
        <v>2284949122</v>
      </c>
      <c r="F10" s="5"/>
      <c r="G10" s="5">
        <v>1298855674</v>
      </c>
      <c r="H10" s="5"/>
      <c r="I10" s="5">
        <v>3583804796</v>
      </c>
      <c r="J10" s="5"/>
      <c r="K10" s="5">
        <v>0</v>
      </c>
      <c r="L10" s="5"/>
      <c r="M10" s="5">
        <v>2671709058</v>
      </c>
      <c r="N10" s="5"/>
      <c r="O10" s="5">
        <v>1306712501</v>
      </c>
      <c r="P10" s="5"/>
      <c r="Q10" s="5">
        <v>3978421559</v>
      </c>
    </row>
    <row r="11" spans="1:17" x14ac:dyDescent="0.5">
      <c r="A11" s="1" t="s">
        <v>213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v>0</v>
      </c>
      <c r="J11" s="5"/>
      <c r="K11" s="5">
        <v>10347896</v>
      </c>
      <c r="L11" s="5"/>
      <c r="M11" s="5">
        <v>0</v>
      </c>
      <c r="N11" s="5"/>
      <c r="O11" s="5">
        <v>5054724</v>
      </c>
      <c r="P11" s="5"/>
      <c r="Q11" s="5">
        <v>15402620</v>
      </c>
    </row>
    <row r="12" spans="1:17" x14ac:dyDescent="0.5">
      <c r="A12" s="1" t="s">
        <v>214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1983594072</v>
      </c>
      <c r="P12" s="5"/>
      <c r="Q12" s="5">
        <v>1983594072</v>
      </c>
    </row>
    <row r="13" spans="1:17" x14ac:dyDescent="0.5">
      <c r="A13" s="1" t="s">
        <v>215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0</v>
      </c>
      <c r="J13" s="5"/>
      <c r="K13" s="5">
        <v>0</v>
      </c>
      <c r="L13" s="5"/>
      <c r="M13" s="5">
        <v>0</v>
      </c>
      <c r="N13" s="5"/>
      <c r="O13" s="5">
        <v>311178878</v>
      </c>
      <c r="P13" s="5"/>
      <c r="Q13" s="5">
        <v>311178878</v>
      </c>
    </row>
    <row r="14" spans="1:17" x14ac:dyDescent="0.5">
      <c r="A14" s="1" t="s">
        <v>180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18530097149</v>
      </c>
      <c r="P14" s="5"/>
      <c r="Q14" s="5">
        <v>18530097149</v>
      </c>
    </row>
    <row r="15" spans="1:17" x14ac:dyDescent="0.5">
      <c r="A15" s="1" t="s">
        <v>216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51255692</v>
      </c>
      <c r="P15" s="5"/>
      <c r="Q15" s="5">
        <v>51255692</v>
      </c>
    </row>
    <row r="16" spans="1:17" x14ac:dyDescent="0.5">
      <c r="A16" s="1" t="s">
        <v>99</v>
      </c>
      <c r="C16" s="5">
        <v>2172259221</v>
      </c>
      <c r="D16" s="5"/>
      <c r="E16" s="5">
        <v>0</v>
      </c>
      <c r="F16" s="5"/>
      <c r="G16" s="5">
        <v>0</v>
      </c>
      <c r="H16" s="5"/>
      <c r="I16" s="5">
        <v>2172259221</v>
      </c>
      <c r="J16" s="5"/>
      <c r="K16" s="5">
        <v>8064976086</v>
      </c>
      <c r="L16" s="5"/>
      <c r="M16" s="5">
        <v>1814171276</v>
      </c>
      <c r="N16" s="5"/>
      <c r="O16" s="5">
        <v>-15782830</v>
      </c>
      <c r="P16" s="5"/>
      <c r="Q16" s="5">
        <v>9863364532</v>
      </c>
    </row>
    <row r="17" spans="1:17" x14ac:dyDescent="0.5">
      <c r="A17" s="1" t="s">
        <v>217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v>0</v>
      </c>
      <c r="J17" s="5"/>
      <c r="K17" s="5">
        <v>760300871</v>
      </c>
      <c r="L17" s="5"/>
      <c r="M17" s="5">
        <v>0</v>
      </c>
      <c r="N17" s="5"/>
      <c r="O17" s="5">
        <v>851266592</v>
      </c>
      <c r="P17" s="5"/>
      <c r="Q17" s="5">
        <v>1611567463</v>
      </c>
    </row>
    <row r="18" spans="1:17" x14ac:dyDescent="0.5">
      <c r="A18" s="1" t="s">
        <v>218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v>0</v>
      </c>
      <c r="J18" s="5"/>
      <c r="K18" s="5">
        <v>0</v>
      </c>
      <c r="L18" s="5"/>
      <c r="M18" s="5">
        <v>0</v>
      </c>
      <c r="N18" s="5"/>
      <c r="O18" s="5">
        <v>729791858</v>
      </c>
      <c r="P18" s="5"/>
      <c r="Q18" s="5">
        <v>729791858</v>
      </c>
    </row>
    <row r="19" spans="1:17" x14ac:dyDescent="0.5">
      <c r="A19" s="1" t="s">
        <v>219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11586513689</v>
      </c>
      <c r="P19" s="5"/>
      <c r="Q19" s="5">
        <v>11586513689</v>
      </c>
    </row>
    <row r="20" spans="1:17" x14ac:dyDescent="0.5">
      <c r="A20" s="1" t="s">
        <v>220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149310634</v>
      </c>
      <c r="P20" s="5"/>
      <c r="Q20" s="5">
        <v>149310634</v>
      </c>
    </row>
    <row r="21" spans="1:17" x14ac:dyDescent="0.5">
      <c r="A21" s="1" t="s">
        <v>221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0</v>
      </c>
      <c r="J21" s="5"/>
      <c r="K21" s="5">
        <v>0</v>
      </c>
      <c r="L21" s="5"/>
      <c r="M21" s="5">
        <v>0</v>
      </c>
      <c r="N21" s="5"/>
      <c r="O21" s="5">
        <v>49563380</v>
      </c>
      <c r="P21" s="5"/>
      <c r="Q21" s="5">
        <v>49563380</v>
      </c>
    </row>
    <row r="22" spans="1:17" x14ac:dyDescent="0.5">
      <c r="A22" s="1" t="s">
        <v>222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v>0</v>
      </c>
      <c r="J22" s="5"/>
      <c r="K22" s="5">
        <v>0</v>
      </c>
      <c r="L22" s="5"/>
      <c r="M22" s="5">
        <v>0</v>
      </c>
      <c r="N22" s="5"/>
      <c r="O22" s="5">
        <v>12239440731</v>
      </c>
      <c r="P22" s="5"/>
      <c r="Q22" s="5">
        <v>12239440731</v>
      </c>
    </row>
    <row r="23" spans="1:17" x14ac:dyDescent="0.5">
      <c r="A23" s="1" t="s">
        <v>223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695876756</v>
      </c>
      <c r="P23" s="5"/>
      <c r="Q23" s="5">
        <v>695876756</v>
      </c>
    </row>
    <row r="24" spans="1:17" x14ac:dyDescent="0.5">
      <c r="A24" s="1" t="s">
        <v>224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v>0</v>
      </c>
      <c r="J24" s="5"/>
      <c r="K24" s="5">
        <v>0</v>
      </c>
      <c r="L24" s="5"/>
      <c r="M24" s="5">
        <v>0</v>
      </c>
      <c r="N24" s="5"/>
      <c r="O24" s="5">
        <v>240625501</v>
      </c>
      <c r="P24" s="5"/>
      <c r="Q24" s="5">
        <v>240625501</v>
      </c>
    </row>
    <row r="25" spans="1:17" x14ac:dyDescent="0.5">
      <c r="A25" s="1" t="s">
        <v>102</v>
      </c>
      <c r="C25" s="5">
        <v>2157914959</v>
      </c>
      <c r="D25" s="5"/>
      <c r="E25" s="5">
        <v>8048540937</v>
      </c>
      <c r="F25" s="5"/>
      <c r="G25" s="5">
        <v>0</v>
      </c>
      <c r="H25" s="5"/>
      <c r="I25" s="5">
        <v>10206455896</v>
      </c>
      <c r="J25" s="5"/>
      <c r="K25" s="5">
        <v>7745372258</v>
      </c>
      <c r="L25" s="5"/>
      <c r="M25" s="5">
        <v>13781322187</v>
      </c>
      <c r="N25" s="5"/>
      <c r="O25" s="5">
        <v>-4381989</v>
      </c>
      <c r="P25" s="5"/>
      <c r="Q25" s="5">
        <v>21522312456</v>
      </c>
    </row>
    <row r="26" spans="1:17" x14ac:dyDescent="0.5">
      <c r="A26" s="1" t="s">
        <v>98</v>
      </c>
      <c r="C26" s="5">
        <v>25420419</v>
      </c>
      <c r="D26" s="5"/>
      <c r="E26" s="5">
        <v>0</v>
      </c>
      <c r="F26" s="5"/>
      <c r="G26" s="5">
        <v>0</v>
      </c>
      <c r="H26" s="5"/>
      <c r="I26" s="5">
        <v>25420419</v>
      </c>
      <c r="J26" s="5"/>
      <c r="K26" s="5">
        <v>165794578</v>
      </c>
      <c r="L26" s="5"/>
      <c r="M26" s="5">
        <v>-41383867</v>
      </c>
      <c r="N26" s="5"/>
      <c r="O26" s="5">
        <v>0</v>
      </c>
      <c r="P26" s="5"/>
      <c r="Q26" s="5">
        <v>124410711</v>
      </c>
    </row>
    <row r="27" spans="1:17" x14ac:dyDescent="0.5">
      <c r="A27" s="1" t="s">
        <v>34</v>
      </c>
      <c r="C27" s="5">
        <v>847347310</v>
      </c>
      <c r="D27" s="5"/>
      <c r="E27" s="5">
        <v>1004617880</v>
      </c>
      <c r="F27" s="5"/>
      <c r="G27" s="5">
        <v>0</v>
      </c>
      <c r="H27" s="5"/>
      <c r="I27" s="5">
        <v>1851965190</v>
      </c>
      <c r="J27" s="5"/>
      <c r="K27" s="5">
        <v>8289695381</v>
      </c>
      <c r="L27" s="5"/>
      <c r="M27" s="5">
        <v>2356249199</v>
      </c>
      <c r="N27" s="5"/>
      <c r="O27" s="5">
        <v>0</v>
      </c>
      <c r="P27" s="5"/>
      <c r="Q27" s="5">
        <v>10645944580</v>
      </c>
    </row>
    <row r="28" spans="1:17" x14ac:dyDescent="0.5">
      <c r="A28" s="1" t="s">
        <v>33</v>
      </c>
      <c r="C28" s="5">
        <v>101325790</v>
      </c>
      <c r="D28" s="5"/>
      <c r="E28" s="5">
        <v>0</v>
      </c>
      <c r="F28" s="5"/>
      <c r="G28" s="5">
        <v>0</v>
      </c>
      <c r="H28" s="5"/>
      <c r="I28" s="5">
        <v>101325790</v>
      </c>
      <c r="J28" s="5"/>
      <c r="K28" s="5">
        <v>704890711</v>
      </c>
      <c r="L28" s="5"/>
      <c r="M28" s="5">
        <v>-200457234</v>
      </c>
      <c r="N28" s="5"/>
      <c r="O28" s="5">
        <v>0</v>
      </c>
      <c r="P28" s="5"/>
      <c r="Q28" s="5">
        <v>504433477</v>
      </c>
    </row>
    <row r="29" spans="1:17" x14ac:dyDescent="0.5">
      <c r="A29" s="1" t="s">
        <v>29</v>
      </c>
      <c r="C29" s="5">
        <v>4236737</v>
      </c>
      <c r="D29" s="5"/>
      <c r="E29" s="5">
        <v>1041812</v>
      </c>
      <c r="F29" s="5"/>
      <c r="G29" s="5">
        <v>0</v>
      </c>
      <c r="H29" s="5"/>
      <c r="I29" s="5">
        <v>5278549</v>
      </c>
      <c r="J29" s="5"/>
      <c r="K29" s="5">
        <v>27632430</v>
      </c>
      <c r="L29" s="5"/>
      <c r="M29" s="5">
        <v>2032428</v>
      </c>
      <c r="N29" s="5"/>
      <c r="O29" s="5">
        <v>0</v>
      </c>
      <c r="P29" s="5"/>
      <c r="Q29" s="5">
        <v>29664858</v>
      </c>
    </row>
    <row r="30" spans="1:17" x14ac:dyDescent="0.5">
      <c r="A30" s="1" t="s">
        <v>108</v>
      </c>
      <c r="C30" s="5">
        <v>6872813415</v>
      </c>
      <c r="D30" s="5"/>
      <c r="E30" s="5">
        <v>0</v>
      </c>
      <c r="F30" s="5"/>
      <c r="G30" s="5">
        <v>0</v>
      </c>
      <c r="H30" s="5"/>
      <c r="I30" s="5">
        <v>6872813415</v>
      </c>
      <c r="J30" s="5"/>
      <c r="K30" s="5">
        <v>75025126670</v>
      </c>
      <c r="L30" s="5"/>
      <c r="M30" s="5">
        <v>-3619788000</v>
      </c>
      <c r="N30" s="5"/>
      <c r="O30" s="5">
        <v>0</v>
      </c>
      <c r="P30" s="5"/>
      <c r="Q30" s="5">
        <v>71405338670</v>
      </c>
    </row>
    <row r="31" spans="1:17" x14ac:dyDescent="0.5">
      <c r="A31" s="1" t="s">
        <v>105</v>
      </c>
      <c r="C31" s="5">
        <v>1340458292</v>
      </c>
      <c r="D31" s="5"/>
      <c r="E31" s="5">
        <v>7551431055</v>
      </c>
      <c r="F31" s="5"/>
      <c r="G31" s="5">
        <v>0</v>
      </c>
      <c r="H31" s="5"/>
      <c r="I31" s="5">
        <v>8891889347</v>
      </c>
      <c r="J31" s="5"/>
      <c r="K31" s="5">
        <v>4990349908</v>
      </c>
      <c r="L31" s="5"/>
      <c r="M31" s="5">
        <v>-354314249</v>
      </c>
      <c r="N31" s="5"/>
      <c r="O31" s="5">
        <v>0</v>
      </c>
      <c r="P31" s="5"/>
      <c r="Q31" s="5">
        <v>4636035659</v>
      </c>
    </row>
    <row r="32" spans="1:17" x14ac:dyDescent="0.5">
      <c r="A32" s="1" t="s">
        <v>53</v>
      </c>
      <c r="C32" s="5">
        <v>0</v>
      </c>
      <c r="D32" s="5"/>
      <c r="E32" s="5">
        <v>761282597</v>
      </c>
      <c r="F32" s="5"/>
      <c r="G32" s="5">
        <v>0</v>
      </c>
      <c r="H32" s="5"/>
      <c r="I32" s="5">
        <v>761282597</v>
      </c>
      <c r="J32" s="5"/>
      <c r="K32" s="5">
        <v>0</v>
      </c>
      <c r="L32" s="5"/>
      <c r="M32" s="5">
        <v>1410071559</v>
      </c>
      <c r="N32" s="5"/>
      <c r="O32" s="5">
        <v>0</v>
      </c>
      <c r="P32" s="5"/>
      <c r="Q32" s="5">
        <v>1410071559</v>
      </c>
    </row>
    <row r="33" spans="1:17" x14ac:dyDescent="0.5">
      <c r="A33" s="1" t="s">
        <v>62</v>
      </c>
      <c r="C33" s="5">
        <v>0</v>
      </c>
      <c r="D33" s="5"/>
      <c r="E33" s="5">
        <v>260767175</v>
      </c>
      <c r="F33" s="5"/>
      <c r="G33" s="5">
        <v>0</v>
      </c>
      <c r="H33" s="5"/>
      <c r="I33" s="5">
        <v>260767175</v>
      </c>
      <c r="J33" s="5"/>
      <c r="K33" s="5">
        <v>0</v>
      </c>
      <c r="L33" s="5"/>
      <c r="M33" s="5">
        <v>788324096</v>
      </c>
      <c r="N33" s="5"/>
      <c r="O33" s="5">
        <v>0</v>
      </c>
      <c r="P33" s="5"/>
      <c r="Q33" s="5">
        <v>788324096</v>
      </c>
    </row>
    <row r="34" spans="1:17" x14ac:dyDescent="0.5">
      <c r="A34" s="1" t="s">
        <v>68</v>
      </c>
      <c r="C34" s="5">
        <v>0</v>
      </c>
      <c r="D34" s="5"/>
      <c r="E34" s="5">
        <v>348636798</v>
      </c>
      <c r="F34" s="5"/>
      <c r="G34" s="5">
        <v>0</v>
      </c>
      <c r="H34" s="5"/>
      <c r="I34" s="5">
        <v>348636798</v>
      </c>
      <c r="J34" s="5"/>
      <c r="K34" s="5">
        <v>0</v>
      </c>
      <c r="L34" s="5"/>
      <c r="M34" s="5">
        <v>2242516743</v>
      </c>
      <c r="N34" s="5"/>
      <c r="O34" s="5">
        <v>0</v>
      </c>
      <c r="P34" s="5"/>
      <c r="Q34" s="5">
        <v>2242516743</v>
      </c>
    </row>
    <row r="35" spans="1:17" x14ac:dyDescent="0.5">
      <c r="A35" s="1" t="s">
        <v>71</v>
      </c>
      <c r="C35" s="5">
        <v>0</v>
      </c>
      <c r="D35" s="5"/>
      <c r="E35" s="5">
        <v>2590102779</v>
      </c>
      <c r="F35" s="5"/>
      <c r="G35" s="5">
        <v>0</v>
      </c>
      <c r="H35" s="5"/>
      <c r="I35" s="5">
        <v>2590102779</v>
      </c>
      <c r="J35" s="5"/>
      <c r="K35" s="5">
        <v>0</v>
      </c>
      <c r="L35" s="5"/>
      <c r="M35" s="5">
        <v>4654986875</v>
      </c>
      <c r="N35" s="5"/>
      <c r="O35" s="5">
        <v>0</v>
      </c>
      <c r="P35" s="5"/>
      <c r="Q35" s="5">
        <v>4654986875</v>
      </c>
    </row>
    <row r="36" spans="1:17" x14ac:dyDescent="0.5">
      <c r="A36" s="1" t="s">
        <v>74</v>
      </c>
      <c r="C36" s="5">
        <v>0</v>
      </c>
      <c r="D36" s="5"/>
      <c r="E36" s="5">
        <v>38542763</v>
      </c>
      <c r="F36" s="5"/>
      <c r="G36" s="5">
        <v>0</v>
      </c>
      <c r="H36" s="5"/>
      <c r="I36" s="5">
        <v>38542763</v>
      </c>
      <c r="J36" s="5"/>
      <c r="K36" s="5">
        <v>0</v>
      </c>
      <c r="L36" s="5"/>
      <c r="M36" s="5">
        <v>470741177</v>
      </c>
      <c r="N36" s="5"/>
      <c r="O36" s="5">
        <v>0</v>
      </c>
      <c r="P36" s="5"/>
      <c r="Q36" s="5">
        <v>470741177</v>
      </c>
    </row>
    <row r="37" spans="1:17" x14ac:dyDescent="0.5">
      <c r="A37" s="1" t="s">
        <v>50</v>
      </c>
      <c r="C37" s="5">
        <v>0</v>
      </c>
      <c r="D37" s="5"/>
      <c r="E37" s="5">
        <v>3538797288</v>
      </c>
      <c r="F37" s="5"/>
      <c r="G37" s="5">
        <v>0</v>
      </c>
      <c r="H37" s="5"/>
      <c r="I37" s="5">
        <v>3538797288</v>
      </c>
      <c r="J37" s="5"/>
      <c r="K37" s="5">
        <v>0</v>
      </c>
      <c r="L37" s="5"/>
      <c r="M37" s="5">
        <v>4161475746</v>
      </c>
      <c r="N37" s="5"/>
      <c r="O37" s="5">
        <v>0</v>
      </c>
      <c r="P37" s="5"/>
      <c r="Q37" s="5">
        <v>4161475746</v>
      </c>
    </row>
    <row r="38" spans="1:17" x14ac:dyDescent="0.5">
      <c r="A38" s="1" t="s">
        <v>89</v>
      </c>
      <c r="C38" s="5">
        <v>0</v>
      </c>
      <c r="D38" s="5"/>
      <c r="E38" s="5">
        <v>99550825</v>
      </c>
      <c r="F38" s="5"/>
      <c r="G38" s="5">
        <v>0</v>
      </c>
      <c r="H38" s="5"/>
      <c r="I38" s="5">
        <v>99550825</v>
      </c>
      <c r="J38" s="5"/>
      <c r="K38" s="5">
        <v>0</v>
      </c>
      <c r="L38" s="5"/>
      <c r="M38" s="5">
        <v>784152990</v>
      </c>
      <c r="N38" s="5"/>
      <c r="O38" s="5">
        <v>0</v>
      </c>
      <c r="P38" s="5"/>
      <c r="Q38" s="5">
        <v>784152990</v>
      </c>
    </row>
    <row r="39" spans="1:17" x14ac:dyDescent="0.5">
      <c r="A39" s="1" t="s">
        <v>83</v>
      </c>
      <c r="C39" s="5">
        <v>0</v>
      </c>
      <c r="D39" s="5"/>
      <c r="E39" s="5">
        <v>181491818</v>
      </c>
      <c r="F39" s="5"/>
      <c r="G39" s="5">
        <v>0</v>
      </c>
      <c r="H39" s="5"/>
      <c r="I39" s="5">
        <v>181491818</v>
      </c>
      <c r="J39" s="5"/>
      <c r="K39" s="5">
        <v>0</v>
      </c>
      <c r="L39" s="5"/>
      <c r="M39" s="5">
        <v>453590344</v>
      </c>
      <c r="N39" s="5"/>
      <c r="O39" s="5">
        <v>0</v>
      </c>
      <c r="P39" s="5"/>
      <c r="Q39" s="5">
        <v>453590344</v>
      </c>
    </row>
    <row r="40" spans="1:17" x14ac:dyDescent="0.5">
      <c r="A40" s="1" t="s">
        <v>95</v>
      </c>
      <c r="C40" s="5">
        <v>0</v>
      </c>
      <c r="D40" s="5"/>
      <c r="E40" s="5">
        <v>1514515183</v>
      </c>
      <c r="F40" s="5"/>
      <c r="G40" s="5">
        <v>0</v>
      </c>
      <c r="H40" s="5"/>
      <c r="I40" s="5">
        <v>1514515183</v>
      </c>
      <c r="J40" s="5"/>
      <c r="K40" s="5">
        <v>0</v>
      </c>
      <c r="L40" s="5"/>
      <c r="M40" s="5">
        <v>2109598533</v>
      </c>
      <c r="N40" s="5"/>
      <c r="O40" s="5">
        <v>0</v>
      </c>
      <c r="P40" s="5"/>
      <c r="Q40" s="5">
        <v>2109598533</v>
      </c>
    </row>
    <row r="41" spans="1:17" x14ac:dyDescent="0.5">
      <c r="A41" s="1" t="s">
        <v>56</v>
      </c>
      <c r="C41" s="5">
        <v>0</v>
      </c>
      <c r="D41" s="5"/>
      <c r="E41" s="5">
        <v>392098095</v>
      </c>
      <c r="F41" s="5"/>
      <c r="G41" s="5">
        <v>0</v>
      </c>
      <c r="H41" s="5"/>
      <c r="I41" s="5">
        <v>392098095</v>
      </c>
      <c r="J41" s="5"/>
      <c r="K41" s="5">
        <v>0</v>
      </c>
      <c r="L41" s="5"/>
      <c r="M41" s="5">
        <v>465807740</v>
      </c>
      <c r="N41" s="5"/>
      <c r="O41" s="5">
        <v>0</v>
      </c>
      <c r="P41" s="5"/>
      <c r="Q41" s="5">
        <v>465807740</v>
      </c>
    </row>
    <row r="42" spans="1:17" x14ac:dyDescent="0.5">
      <c r="A42" s="1" t="s">
        <v>47</v>
      </c>
      <c r="C42" s="5">
        <v>0</v>
      </c>
      <c r="D42" s="5"/>
      <c r="E42" s="5">
        <v>-2590728521</v>
      </c>
      <c r="F42" s="5"/>
      <c r="G42" s="5">
        <v>0</v>
      </c>
      <c r="H42" s="5"/>
      <c r="I42" s="5">
        <v>-2590728521</v>
      </c>
      <c r="J42" s="5"/>
      <c r="K42" s="5">
        <v>0</v>
      </c>
      <c r="L42" s="5"/>
      <c r="M42" s="5">
        <v>-15010691800</v>
      </c>
      <c r="N42" s="5"/>
      <c r="O42" s="5">
        <v>0</v>
      </c>
      <c r="P42" s="5"/>
      <c r="Q42" s="5">
        <v>-15010691800</v>
      </c>
    </row>
    <row r="43" spans="1:17" x14ac:dyDescent="0.5">
      <c r="A43" s="1" t="s">
        <v>86</v>
      </c>
      <c r="C43" s="5">
        <v>0</v>
      </c>
      <c r="D43" s="5"/>
      <c r="E43" s="5">
        <v>352382951</v>
      </c>
      <c r="F43" s="5"/>
      <c r="G43" s="5">
        <v>0</v>
      </c>
      <c r="H43" s="5"/>
      <c r="I43" s="5">
        <v>352382951</v>
      </c>
      <c r="J43" s="5"/>
      <c r="K43" s="5">
        <v>0</v>
      </c>
      <c r="L43" s="5"/>
      <c r="M43" s="5">
        <v>1170671933</v>
      </c>
      <c r="N43" s="5"/>
      <c r="O43" s="5">
        <v>0</v>
      </c>
      <c r="P43" s="5"/>
      <c r="Q43" s="5">
        <v>1170671933</v>
      </c>
    </row>
    <row r="44" spans="1:17" x14ac:dyDescent="0.5">
      <c r="A44" s="1" t="s">
        <v>80</v>
      </c>
      <c r="C44" s="5">
        <v>0</v>
      </c>
      <c r="D44" s="5"/>
      <c r="E44" s="5">
        <v>2242405330</v>
      </c>
      <c r="F44" s="5"/>
      <c r="G44" s="5">
        <v>0</v>
      </c>
      <c r="H44" s="5"/>
      <c r="I44" s="5">
        <v>2242405330</v>
      </c>
      <c r="J44" s="5"/>
      <c r="K44" s="5">
        <v>0</v>
      </c>
      <c r="L44" s="5"/>
      <c r="M44" s="5">
        <v>2900169412</v>
      </c>
      <c r="N44" s="5"/>
      <c r="O44" s="5">
        <v>0</v>
      </c>
      <c r="P44" s="5"/>
      <c r="Q44" s="5">
        <v>2900169412</v>
      </c>
    </row>
    <row r="45" spans="1:17" x14ac:dyDescent="0.5">
      <c r="A45" s="1" t="s">
        <v>44</v>
      </c>
      <c r="C45" s="5">
        <v>0</v>
      </c>
      <c r="D45" s="5"/>
      <c r="E45" s="5">
        <v>960170973</v>
      </c>
      <c r="F45" s="5"/>
      <c r="G45" s="5">
        <v>0</v>
      </c>
      <c r="H45" s="5"/>
      <c r="I45" s="5">
        <v>960170973</v>
      </c>
      <c r="J45" s="5"/>
      <c r="K45" s="5">
        <v>0</v>
      </c>
      <c r="L45" s="5"/>
      <c r="M45" s="5">
        <v>1428551325</v>
      </c>
      <c r="N45" s="5"/>
      <c r="O45" s="5">
        <v>0</v>
      </c>
      <c r="P45" s="5"/>
      <c r="Q45" s="5">
        <v>1428551325</v>
      </c>
    </row>
    <row r="46" spans="1:17" x14ac:dyDescent="0.5">
      <c r="A46" s="1" t="s">
        <v>92</v>
      </c>
      <c r="C46" s="5">
        <v>0</v>
      </c>
      <c r="D46" s="5"/>
      <c r="E46" s="5">
        <v>693076293</v>
      </c>
      <c r="F46" s="5"/>
      <c r="G46" s="5">
        <v>0</v>
      </c>
      <c r="H46" s="5"/>
      <c r="I46" s="5">
        <v>693076293</v>
      </c>
      <c r="J46" s="5"/>
      <c r="K46" s="5">
        <v>0</v>
      </c>
      <c r="L46" s="5"/>
      <c r="M46" s="5">
        <v>2528519776</v>
      </c>
      <c r="N46" s="5"/>
      <c r="O46" s="5">
        <v>0</v>
      </c>
      <c r="P46" s="5"/>
      <c r="Q46" s="5">
        <v>2528519776</v>
      </c>
    </row>
    <row r="47" spans="1:17" x14ac:dyDescent="0.5">
      <c r="A47" s="1" t="s">
        <v>35</v>
      </c>
      <c r="C47" s="5">
        <v>0</v>
      </c>
      <c r="D47" s="5"/>
      <c r="E47" s="5">
        <v>1132559619</v>
      </c>
      <c r="F47" s="5"/>
      <c r="G47" s="5">
        <v>0</v>
      </c>
      <c r="H47" s="5"/>
      <c r="I47" s="5">
        <v>1132559619</v>
      </c>
      <c r="J47" s="5"/>
      <c r="K47" s="5">
        <v>0</v>
      </c>
      <c r="L47" s="5"/>
      <c r="M47" s="5">
        <v>1982130065</v>
      </c>
      <c r="N47" s="5"/>
      <c r="O47" s="5">
        <v>0</v>
      </c>
      <c r="P47" s="5"/>
      <c r="Q47" s="5">
        <v>1982130065</v>
      </c>
    </row>
    <row r="48" spans="1:17" x14ac:dyDescent="0.5">
      <c r="A48" s="1" t="s">
        <v>59</v>
      </c>
      <c r="C48" s="5">
        <v>0</v>
      </c>
      <c r="D48" s="5"/>
      <c r="E48" s="5">
        <v>726294792</v>
      </c>
      <c r="F48" s="5"/>
      <c r="G48" s="5">
        <v>0</v>
      </c>
      <c r="H48" s="5"/>
      <c r="I48" s="5">
        <v>726294792</v>
      </c>
      <c r="J48" s="5"/>
      <c r="K48" s="5">
        <v>0</v>
      </c>
      <c r="L48" s="5"/>
      <c r="M48" s="5">
        <v>781276226</v>
      </c>
      <c r="N48" s="5"/>
      <c r="O48" s="5">
        <v>0</v>
      </c>
      <c r="P48" s="5"/>
      <c r="Q48" s="5">
        <v>781276226</v>
      </c>
    </row>
    <row r="49" spans="1:17" x14ac:dyDescent="0.5">
      <c r="A49" s="1" t="s">
        <v>65</v>
      </c>
      <c r="C49" s="5">
        <v>0</v>
      </c>
      <c r="D49" s="5"/>
      <c r="E49" s="5">
        <v>938729865</v>
      </c>
      <c r="F49" s="5"/>
      <c r="G49" s="5">
        <v>0</v>
      </c>
      <c r="H49" s="5"/>
      <c r="I49" s="5">
        <v>938729865</v>
      </c>
      <c r="J49" s="5"/>
      <c r="K49" s="5">
        <v>0</v>
      </c>
      <c r="L49" s="5"/>
      <c r="M49" s="5">
        <v>1071798284</v>
      </c>
      <c r="N49" s="5"/>
      <c r="O49" s="5">
        <v>0</v>
      </c>
      <c r="P49" s="5"/>
      <c r="Q49" s="5">
        <v>1071798284</v>
      </c>
    </row>
    <row r="50" spans="1:17" ht="22.5" thickBot="1" x14ac:dyDescent="0.55000000000000004">
      <c r="C50" s="11">
        <f>SUM(C8:C49)</f>
        <v>13521776143</v>
      </c>
      <c r="D50" s="5"/>
      <c r="E50" s="11">
        <f>SUM(E8:E49)</f>
        <v>38148130739</v>
      </c>
      <c r="F50" s="5"/>
      <c r="G50" s="11">
        <f>SUM(G8:G49)</f>
        <v>3850185153</v>
      </c>
      <c r="H50" s="5"/>
      <c r="I50" s="11">
        <f>SUM(I8:I49)</f>
        <v>55520092035</v>
      </c>
      <c r="J50" s="5"/>
      <c r="K50" s="11">
        <f>SUM(K8:K49)</f>
        <v>105784486789</v>
      </c>
      <c r="L50" s="5"/>
      <c r="M50" s="11">
        <f>SUM(M8:M49)</f>
        <v>34848481883</v>
      </c>
      <c r="N50" s="5"/>
      <c r="O50" s="11">
        <f>SUM(O8:O49)</f>
        <v>52994556815</v>
      </c>
      <c r="P50" s="5"/>
      <c r="Q50" s="11">
        <f>SUM(Q8:Q49)</f>
        <v>193627525487</v>
      </c>
    </row>
    <row r="51" spans="1:17" ht="22.5" thickTop="1" x14ac:dyDescent="0.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K10" sqref="K10"/>
    </sheetView>
  </sheetViews>
  <sheetFormatPr defaultRowHeight="21.75" x14ac:dyDescent="0.5"/>
  <cols>
    <col min="1" max="1" width="22.28515625" style="1" bestFit="1" customWidth="1"/>
    <col min="2" max="2" width="1" style="1" customWidth="1"/>
    <col min="3" max="3" width="22.28515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2.5" x14ac:dyDescent="0.5">
      <c r="A3" s="18" t="s">
        <v>137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2.5" x14ac:dyDescent="0.5">
      <c r="A6" s="20" t="s">
        <v>231</v>
      </c>
      <c r="B6" s="20" t="s">
        <v>231</v>
      </c>
      <c r="C6" s="20" t="s">
        <v>231</v>
      </c>
      <c r="E6" s="20" t="s">
        <v>139</v>
      </c>
      <c r="F6" s="20" t="s">
        <v>139</v>
      </c>
      <c r="G6" s="20" t="s">
        <v>139</v>
      </c>
      <c r="I6" s="20" t="s">
        <v>140</v>
      </c>
      <c r="J6" s="20" t="s">
        <v>140</v>
      </c>
      <c r="K6" s="20" t="s">
        <v>140</v>
      </c>
    </row>
    <row r="7" spans="1:11" ht="22.5" x14ac:dyDescent="0.5">
      <c r="A7" s="20" t="s">
        <v>232</v>
      </c>
      <c r="C7" s="20" t="s">
        <v>121</v>
      </c>
      <c r="E7" s="20" t="s">
        <v>233</v>
      </c>
      <c r="G7" s="20" t="s">
        <v>234</v>
      </c>
      <c r="I7" s="20" t="s">
        <v>233</v>
      </c>
      <c r="K7" s="20" t="s">
        <v>234</v>
      </c>
    </row>
    <row r="8" spans="1:11" x14ac:dyDescent="0.5">
      <c r="A8" s="1" t="s">
        <v>134</v>
      </c>
      <c r="C8" s="1" t="s">
        <v>135</v>
      </c>
      <c r="E8" s="3">
        <v>6291</v>
      </c>
      <c r="G8" s="1">
        <v>100</v>
      </c>
      <c r="I8" s="3">
        <v>263312347</v>
      </c>
      <c r="K8" s="1">
        <v>100</v>
      </c>
    </row>
    <row r="9" spans="1:11" ht="22.5" thickBot="1" x14ac:dyDescent="0.55000000000000004">
      <c r="E9" s="4">
        <f>SUM(E8)</f>
        <v>6291</v>
      </c>
      <c r="G9" s="8">
        <v>1</v>
      </c>
      <c r="I9" s="4">
        <f>SUM(I8)</f>
        <v>263312347</v>
      </c>
      <c r="K9" s="8">
        <v>1</v>
      </c>
    </row>
    <row r="10" spans="1:11" ht="22.5" thickTop="1" x14ac:dyDescent="0.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L14" sqref="L14"/>
    </sheetView>
  </sheetViews>
  <sheetFormatPr defaultRowHeight="21.75" x14ac:dyDescent="0.5"/>
  <cols>
    <col min="1" max="1" width="40.7109375" style="1" bestFit="1" customWidth="1"/>
    <col min="2" max="2" width="1" style="1" customWidth="1"/>
    <col min="3" max="3" width="15.28515625" style="1" customWidth="1"/>
    <col min="4" max="4" width="1" style="1" customWidth="1"/>
    <col min="5" max="5" width="21" style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8" t="s">
        <v>0</v>
      </c>
      <c r="B2" s="18"/>
      <c r="C2" s="18"/>
      <c r="D2" s="18"/>
      <c r="E2" s="18"/>
    </row>
    <row r="3" spans="1:5" ht="22.5" x14ac:dyDescent="0.5">
      <c r="A3" s="18" t="s">
        <v>137</v>
      </c>
      <c r="B3" s="18"/>
      <c r="C3" s="18"/>
      <c r="D3" s="18"/>
      <c r="E3" s="18"/>
    </row>
    <row r="4" spans="1:5" ht="22.5" x14ac:dyDescent="0.5">
      <c r="A4" s="18" t="s">
        <v>2</v>
      </c>
      <c r="B4" s="18"/>
      <c r="C4" s="18"/>
      <c r="D4" s="18"/>
      <c r="E4" s="18"/>
    </row>
    <row r="5" spans="1:5" ht="22.5" x14ac:dyDescent="0.5">
      <c r="E5" s="6" t="s">
        <v>243</v>
      </c>
    </row>
    <row r="6" spans="1:5" ht="22.5" x14ac:dyDescent="0.5">
      <c r="A6" s="19" t="s">
        <v>235</v>
      </c>
      <c r="C6" s="20" t="s">
        <v>139</v>
      </c>
      <c r="E6" s="15" t="s">
        <v>244</v>
      </c>
    </row>
    <row r="7" spans="1:5" ht="22.5" x14ac:dyDescent="0.5">
      <c r="A7" s="20" t="s">
        <v>235</v>
      </c>
      <c r="C7" s="20" t="s">
        <v>124</v>
      </c>
      <c r="E7" s="20" t="s">
        <v>124</v>
      </c>
    </row>
    <row r="8" spans="1:5" x14ac:dyDescent="0.5">
      <c r="A8" s="1" t="s">
        <v>242</v>
      </c>
      <c r="C8" s="3">
        <v>210000</v>
      </c>
      <c r="E8" s="3">
        <v>161537170</v>
      </c>
    </row>
    <row r="9" spans="1:5" x14ac:dyDescent="0.5">
      <c r="A9" s="1" t="s">
        <v>236</v>
      </c>
      <c r="C9" s="3">
        <v>2151566</v>
      </c>
      <c r="E9" s="3">
        <v>70169095</v>
      </c>
    </row>
    <row r="10" spans="1:5" ht="23.25" thickBot="1" x14ac:dyDescent="0.6">
      <c r="A10" s="2" t="s">
        <v>146</v>
      </c>
      <c r="C10" s="4">
        <f>SUM(C8:C9)</f>
        <v>2361566</v>
      </c>
      <c r="E10" s="4">
        <f>SUM(E8:E9)</f>
        <v>231706265</v>
      </c>
    </row>
    <row r="11" spans="1:5" ht="22.5" thickTop="1" x14ac:dyDescent="0.5"/>
  </sheetData>
  <mergeCells count="7">
    <mergeCell ref="A4:E4"/>
    <mergeCell ref="A3:E3"/>
    <mergeCell ref="A2:E2"/>
    <mergeCell ref="A6:A7"/>
    <mergeCell ref="C7"/>
    <mergeCell ref="C6"/>
    <mergeCell ref="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18"/>
  <sheetViews>
    <sheetView rightToLeft="1" topLeftCell="B1" workbookViewId="0">
      <selection activeCell="Q21" sqref="Q21"/>
    </sheetView>
  </sheetViews>
  <sheetFormatPr defaultRowHeight="21.75" x14ac:dyDescent="0.5"/>
  <cols>
    <col min="1" max="1" width="32.140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18.42578125" style="1" bestFit="1" customWidth="1"/>
    <col min="28" max="16384" width="9.140625" style="1"/>
  </cols>
  <sheetData>
    <row r="2" spans="1:27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7" ht="22.5" x14ac:dyDescent="0.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7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7" ht="22.5" x14ac:dyDescent="0.5">
      <c r="A6" s="19" t="s">
        <v>3</v>
      </c>
      <c r="C6" s="20" t="s">
        <v>240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7" ht="22.5" x14ac:dyDescent="0.5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7" ht="22.5" x14ac:dyDescent="0.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  <c r="AA8" s="3"/>
    </row>
    <row r="9" spans="1:27" x14ac:dyDescent="0.5">
      <c r="A9" s="1" t="s">
        <v>15</v>
      </c>
      <c r="C9" s="3">
        <v>116940</v>
      </c>
      <c r="E9" s="5">
        <v>430806960</v>
      </c>
      <c r="F9" s="5"/>
      <c r="G9" s="5">
        <v>697348997.79299998</v>
      </c>
      <c r="H9" s="5"/>
      <c r="I9" s="5">
        <v>0</v>
      </c>
      <c r="J9" s="5"/>
      <c r="K9" s="5">
        <v>0</v>
      </c>
      <c r="L9" s="5"/>
      <c r="M9" s="5">
        <v>-116940</v>
      </c>
      <c r="N9" s="5"/>
      <c r="O9" s="5">
        <v>0</v>
      </c>
      <c r="P9" s="5"/>
      <c r="Q9" s="5">
        <v>0</v>
      </c>
      <c r="R9" s="5"/>
      <c r="S9" s="5">
        <v>0</v>
      </c>
      <c r="T9" s="5"/>
      <c r="U9" s="5">
        <v>0</v>
      </c>
      <c r="V9" s="5"/>
      <c r="W9" s="5">
        <v>0</v>
      </c>
      <c r="X9" s="5"/>
      <c r="Y9" s="7">
        <v>0</v>
      </c>
      <c r="AA9" s="7"/>
    </row>
    <row r="10" spans="1:27" x14ac:dyDescent="0.5">
      <c r="A10" s="1" t="s">
        <v>16</v>
      </c>
      <c r="C10" s="3">
        <v>58470</v>
      </c>
      <c r="E10" s="5">
        <v>274018484</v>
      </c>
      <c r="F10" s="5"/>
      <c r="G10" s="5">
        <v>501884363.72250003</v>
      </c>
      <c r="H10" s="5"/>
      <c r="I10" s="5">
        <v>116940</v>
      </c>
      <c r="J10" s="5"/>
      <c r="K10" s="5">
        <v>0</v>
      </c>
      <c r="L10" s="5"/>
      <c r="M10" s="5">
        <v>0</v>
      </c>
      <c r="N10" s="5"/>
      <c r="O10" s="5">
        <v>0</v>
      </c>
      <c r="P10" s="5"/>
      <c r="Q10" s="5">
        <v>175410</v>
      </c>
      <c r="R10" s="5"/>
      <c r="S10" s="5">
        <v>8726</v>
      </c>
      <c r="T10" s="5"/>
      <c r="U10" s="5">
        <v>821765444</v>
      </c>
      <c r="V10" s="5"/>
      <c r="W10" s="5">
        <v>1521520425.4230001</v>
      </c>
      <c r="X10" s="5"/>
      <c r="Y10" s="7">
        <v>5.0198013637362958E-4</v>
      </c>
      <c r="AA10" s="7"/>
    </row>
    <row r="11" spans="1:27" x14ac:dyDescent="0.5">
      <c r="A11" s="1" t="s">
        <v>17</v>
      </c>
      <c r="C11" s="3">
        <v>0</v>
      </c>
      <c r="E11" s="5">
        <v>0</v>
      </c>
      <c r="F11" s="5"/>
      <c r="G11" s="5">
        <v>0</v>
      </c>
      <c r="H11" s="5"/>
      <c r="I11" s="5">
        <v>31207</v>
      </c>
      <c r="J11" s="5"/>
      <c r="K11" s="5">
        <v>452412605</v>
      </c>
      <c r="L11" s="5"/>
      <c r="M11" s="5">
        <v>0</v>
      </c>
      <c r="N11" s="5"/>
      <c r="O11" s="5">
        <v>0</v>
      </c>
      <c r="P11" s="5"/>
      <c r="Q11" s="5">
        <v>31207</v>
      </c>
      <c r="R11" s="5"/>
      <c r="S11" s="5">
        <v>17685</v>
      </c>
      <c r="T11" s="5"/>
      <c r="U11" s="5">
        <v>452412605</v>
      </c>
      <c r="V11" s="5"/>
      <c r="W11" s="5">
        <v>548612015.01975</v>
      </c>
      <c r="X11" s="5"/>
      <c r="Y11" s="7">
        <v>1.809981184046633E-4</v>
      </c>
      <c r="AA11" s="7"/>
    </row>
    <row r="12" spans="1:27" x14ac:dyDescent="0.5">
      <c r="A12" s="1" t="s">
        <v>18</v>
      </c>
      <c r="C12" s="3">
        <v>0</v>
      </c>
      <c r="E12" s="5">
        <v>0</v>
      </c>
      <c r="F12" s="5"/>
      <c r="G12" s="5">
        <v>0</v>
      </c>
      <c r="H12" s="5"/>
      <c r="I12" s="5">
        <v>55280</v>
      </c>
      <c r="J12" s="5"/>
      <c r="K12" s="5">
        <v>2292375752</v>
      </c>
      <c r="L12" s="5"/>
      <c r="M12" s="5">
        <v>0</v>
      </c>
      <c r="N12" s="5"/>
      <c r="O12" s="5">
        <v>0</v>
      </c>
      <c r="P12" s="5"/>
      <c r="Q12" s="5">
        <v>55280</v>
      </c>
      <c r="R12" s="5"/>
      <c r="S12" s="5">
        <v>55520</v>
      </c>
      <c r="T12" s="5"/>
      <c r="U12" s="5">
        <v>2292375752</v>
      </c>
      <c r="V12" s="5"/>
      <c r="W12" s="5">
        <v>3050884183.6799998</v>
      </c>
      <c r="X12" s="5"/>
      <c r="Y12" s="7">
        <v>1.0065479457221655E-3</v>
      </c>
      <c r="AA12" s="7"/>
    </row>
    <row r="13" spans="1:27" x14ac:dyDescent="0.5">
      <c r="A13" s="1" t="s">
        <v>19</v>
      </c>
      <c r="C13" s="3">
        <v>0</v>
      </c>
      <c r="E13" s="5">
        <v>0</v>
      </c>
      <c r="F13" s="5"/>
      <c r="G13" s="5">
        <v>0</v>
      </c>
      <c r="H13" s="5"/>
      <c r="I13" s="5">
        <v>738</v>
      </c>
      <c r="J13" s="5"/>
      <c r="K13" s="5">
        <v>18466751</v>
      </c>
      <c r="L13" s="5"/>
      <c r="M13" s="5">
        <v>0</v>
      </c>
      <c r="N13" s="5"/>
      <c r="O13" s="5">
        <v>0</v>
      </c>
      <c r="P13" s="5"/>
      <c r="Q13" s="5">
        <v>738</v>
      </c>
      <c r="R13" s="5"/>
      <c r="S13" s="5">
        <v>26946</v>
      </c>
      <c r="T13" s="5"/>
      <c r="U13" s="5">
        <v>18466751</v>
      </c>
      <c r="V13" s="5"/>
      <c r="W13" s="5">
        <v>19767825.419399999</v>
      </c>
      <c r="X13" s="5"/>
      <c r="Y13" s="7">
        <v>6.5218024904803959E-6</v>
      </c>
      <c r="AA13" s="7"/>
    </row>
    <row r="14" spans="1:27" ht="22.5" thickBot="1" x14ac:dyDescent="0.55000000000000004">
      <c r="E14" s="4">
        <f>SUM(E9:E13)</f>
        <v>704825444</v>
      </c>
      <c r="G14" s="4">
        <f>SUM(G9:G13)</f>
        <v>1199233361.5155001</v>
      </c>
      <c r="K14" s="4">
        <f>SUM(K9:K13)</f>
        <v>2763255108</v>
      </c>
      <c r="O14" s="4">
        <f>SUM(O9:O13)</f>
        <v>0</v>
      </c>
      <c r="S14" s="4">
        <f>SUM(S9:S13)</f>
        <v>108877</v>
      </c>
      <c r="U14" s="4">
        <f>SUM(U9:U13)</f>
        <v>3585020552</v>
      </c>
      <c r="W14" s="4">
        <f>SUM(W9:W13)</f>
        <v>5140784449.5421495</v>
      </c>
      <c r="Y14" s="8">
        <f>SUM(Y9:Y13)</f>
        <v>1.6960480029909388E-3</v>
      </c>
    </row>
    <row r="15" spans="1:27" ht="22.5" thickTop="1" x14ac:dyDescent="0.5">
      <c r="W15" s="3"/>
    </row>
    <row r="16" spans="1:27" x14ac:dyDescent="0.5">
      <c r="Y16" s="3"/>
    </row>
    <row r="17" spans="7:23" x14ac:dyDescent="0.5">
      <c r="G17" s="3"/>
    </row>
    <row r="18" spans="7:23" x14ac:dyDescent="0.5">
      <c r="W18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42"/>
  <sheetViews>
    <sheetView rightToLeft="1" topLeftCell="N28" workbookViewId="0">
      <selection activeCell="AK40" sqref="AK40"/>
    </sheetView>
  </sheetViews>
  <sheetFormatPr defaultRowHeight="21.75" x14ac:dyDescent="0.5"/>
  <cols>
    <col min="1" max="1" width="37.285156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11.42578125" style="1" customWidth="1"/>
    <col min="40" max="16384" width="9.140625" style="1"/>
  </cols>
  <sheetData>
    <row r="2" spans="1:40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40" ht="22.5" x14ac:dyDescent="0.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40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40" ht="22.5" x14ac:dyDescent="0.5">
      <c r="A6" s="20" t="s">
        <v>21</v>
      </c>
      <c r="B6" s="20" t="s">
        <v>21</v>
      </c>
      <c r="C6" s="20" t="s">
        <v>21</v>
      </c>
      <c r="D6" s="20" t="s">
        <v>21</v>
      </c>
      <c r="E6" s="20" t="s">
        <v>21</v>
      </c>
      <c r="F6" s="20" t="s">
        <v>21</v>
      </c>
      <c r="G6" s="20" t="s">
        <v>21</v>
      </c>
      <c r="H6" s="20" t="s">
        <v>21</v>
      </c>
      <c r="I6" s="20" t="s">
        <v>21</v>
      </c>
      <c r="J6" s="20" t="s">
        <v>21</v>
      </c>
      <c r="K6" s="20" t="s">
        <v>21</v>
      </c>
      <c r="L6" s="20" t="s">
        <v>21</v>
      </c>
      <c r="M6" s="20" t="s">
        <v>21</v>
      </c>
      <c r="O6" s="20" t="s">
        <v>240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40" ht="22.5" x14ac:dyDescent="0.5">
      <c r="A7" s="19" t="s">
        <v>22</v>
      </c>
      <c r="C7" s="19" t="s">
        <v>23</v>
      </c>
      <c r="E7" s="19" t="s">
        <v>24</v>
      </c>
      <c r="G7" s="19" t="s">
        <v>25</v>
      </c>
      <c r="I7" s="19" t="s">
        <v>26</v>
      </c>
      <c r="K7" s="19" t="s">
        <v>27</v>
      </c>
      <c r="M7" s="19" t="s">
        <v>20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28</v>
      </c>
      <c r="AG7" s="19" t="s">
        <v>8</v>
      </c>
      <c r="AI7" s="19" t="s">
        <v>9</v>
      </c>
      <c r="AK7" s="19" t="s">
        <v>13</v>
      </c>
    </row>
    <row r="8" spans="1:40" ht="22.5" x14ac:dyDescent="0.5">
      <c r="A8" s="20" t="s">
        <v>22</v>
      </c>
      <c r="C8" s="20" t="s">
        <v>23</v>
      </c>
      <c r="E8" s="20" t="s">
        <v>24</v>
      </c>
      <c r="G8" s="20" t="s">
        <v>25</v>
      </c>
      <c r="I8" s="20" t="s">
        <v>26</v>
      </c>
      <c r="K8" s="20" t="s">
        <v>27</v>
      </c>
      <c r="M8" s="20" t="s">
        <v>20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28</v>
      </c>
      <c r="AG8" s="20" t="s">
        <v>8</v>
      </c>
      <c r="AI8" s="20" t="s">
        <v>9</v>
      </c>
      <c r="AK8" s="20" t="s">
        <v>13</v>
      </c>
      <c r="AM8" s="3"/>
    </row>
    <row r="9" spans="1:40" x14ac:dyDescent="0.5">
      <c r="A9" s="1" t="s">
        <v>29</v>
      </c>
      <c r="C9" s="1" t="s">
        <v>30</v>
      </c>
      <c r="E9" s="1" t="s">
        <v>30</v>
      </c>
      <c r="G9" s="1" t="s">
        <v>31</v>
      </c>
      <c r="I9" s="1" t="s">
        <v>32</v>
      </c>
      <c r="K9" s="3">
        <v>20</v>
      </c>
      <c r="M9" s="3">
        <v>20</v>
      </c>
      <c r="O9" s="3">
        <v>250</v>
      </c>
      <c r="Q9" s="5">
        <v>255046218</v>
      </c>
      <c r="R9" s="5"/>
      <c r="S9" s="5">
        <v>256036834</v>
      </c>
      <c r="U9" s="3">
        <v>0</v>
      </c>
      <c r="W9" s="3">
        <v>0</v>
      </c>
      <c r="Y9" s="3">
        <v>0</v>
      </c>
      <c r="AA9" s="3">
        <v>0</v>
      </c>
      <c r="AC9" s="3">
        <v>250</v>
      </c>
      <c r="AE9" s="3">
        <v>1028501</v>
      </c>
      <c r="AG9" s="5">
        <v>255046218</v>
      </c>
      <c r="AH9" s="5"/>
      <c r="AI9" s="5">
        <v>257078646</v>
      </c>
      <c r="AK9" s="7">
        <v>8.4815406761267186E-5</v>
      </c>
      <c r="AM9" s="7"/>
      <c r="AN9" s="3"/>
    </row>
    <row r="10" spans="1:40" x14ac:dyDescent="0.5">
      <c r="A10" s="1" t="s">
        <v>33</v>
      </c>
      <c r="C10" s="1" t="s">
        <v>30</v>
      </c>
      <c r="E10" s="1" t="s">
        <v>30</v>
      </c>
      <c r="G10" s="1" t="s">
        <v>31</v>
      </c>
      <c r="I10" s="1" t="s">
        <v>32</v>
      </c>
      <c r="K10" s="3">
        <v>20</v>
      </c>
      <c r="M10" s="3">
        <v>20</v>
      </c>
      <c r="O10" s="3">
        <v>5979</v>
      </c>
      <c r="Q10" s="5">
        <v>6179823541</v>
      </c>
      <c r="R10" s="5"/>
      <c r="S10" s="5">
        <v>5977916306</v>
      </c>
      <c r="U10" s="3">
        <v>0</v>
      </c>
      <c r="W10" s="3">
        <v>0</v>
      </c>
      <c r="Y10" s="3">
        <v>0</v>
      </c>
      <c r="AA10" s="3">
        <v>0</v>
      </c>
      <c r="AC10" s="3">
        <v>5979</v>
      </c>
      <c r="AE10" s="3">
        <v>1000000</v>
      </c>
      <c r="AG10" s="5">
        <v>6179823541</v>
      </c>
      <c r="AH10" s="5"/>
      <c r="AI10" s="5">
        <v>5977916306</v>
      </c>
      <c r="AK10" s="7">
        <v>1.9722346097863054E-3</v>
      </c>
      <c r="AM10" s="7"/>
      <c r="AN10" s="3"/>
    </row>
    <row r="11" spans="1:40" x14ac:dyDescent="0.5">
      <c r="A11" s="1" t="s">
        <v>34</v>
      </c>
      <c r="C11" s="1" t="s">
        <v>30</v>
      </c>
      <c r="E11" s="1" t="s">
        <v>30</v>
      </c>
      <c r="G11" s="1" t="s">
        <v>31</v>
      </c>
      <c r="I11" s="1" t="s">
        <v>32</v>
      </c>
      <c r="K11" s="3">
        <v>20</v>
      </c>
      <c r="M11" s="3">
        <v>20</v>
      </c>
      <c r="O11" s="3">
        <v>50000</v>
      </c>
      <c r="Q11" s="5">
        <v>49535887498</v>
      </c>
      <c r="R11" s="5"/>
      <c r="S11" s="5">
        <v>46049202069</v>
      </c>
      <c r="U11" s="3">
        <v>0</v>
      </c>
      <c r="W11" s="3">
        <v>0</v>
      </c>
      <c r="Y11" s="3">
        <v>0</v>
      </c>
      <c r="AA11" s="3">
        <v>0</v>
      </c>
      <c r="AC11" s="3">
        <v>50000</v>
      </c>
      <c r="AE11" s="3">
        <v>941247</v>
      </c>
      <c r="AG11" s="5">
        <v>49535887498</v>
      </c>
      <c r="AH11" s="5"/>
      <c r="AI11" s="5">
        <v>47053819949</v>
      </c>
      <c r="AK11" s="7">
        <v>1.5523999914974905E-2</v>
      </c>
      <c r="AM11" s="7"/>
      <c r="AN11" s="3"/>
    </row>
    <row r="12" spans="1:40" x14ac:dyDescent="0.5">
      <c r="A12" s="1" t="s">
        <v>35</v>
      </c>
      <c r="C12" s="1" t="s">
        <v>30</v>
      </c>
      <c r="E12" s="1" t="s">
        <v>30</v>
      </c>
      <c r="G12" s="1" t="s">
        <v>36</v>
      </c>
      <c r="I12" s="1" t="s">
        <v>37</v>
      </c>
      <c r="K12" s="3">
        <v>0</v>
      </c>
      <c r="M12" s="3">
        <v>0</v>
      </c>
      <c r="O12" s="3">
        <v>94943</v>
      </c>
      <c r="Q12" s="5">
        <v>77499425077</v>
      </c>
      <c r="R12" s="5"/>
      <c r="S12" s="5">
        <v>78348995523</v>
      </c>
      <c r="U12" s="3">
        <v>0</v>
      </c>
      <c r="W12" s="3">
        <v>0</v>
      </c>
      <c r="Y12" s="3">
        <v>0</v>
      </c>
      <c r="AA12" s="3">
        <v>0</v>
      </c>
      <c r="AC12" s="3">
        <v>94943</v>
      </c>
      <c r="AE12" s="3">
        <v>837302</v>
      </c>
      <c r="AG12" s="5">
        <v>77499425077</v>
      </c>
      <c r="AH12" s="5"/>
      <c r="AI12" s="5">
        <v>79481555142</v>
      </c>
      <c r="AK12" s="7">
        <v>2.6222560816610251E-2</v>
      </c>
      <c r="AM12" s="7"/>
      <c r="AN12" s="3"/>
    </row>
    <row r="13" spans="1:40" x14ac:dyDescent="0.5">
      <c r="A13" s="1" t="s">
        <v>38</v>
      </c>
      <c r="C13" s="1" t="s">
        <v>30</v>
      </c>
      <c r="E13" s="1" t="s">
        <v>30</v>
      </c>
      <c r="G13" s="1" t="s">
        <v>39</v>
      </c>
      <c r="I13" s="1" t="s">
        <v>40</v>
      </c>
      <c r="K13" s="3">
        <v>0</v>
      </c>
      <c r="M13" s="3">
        <v>0</v>
      </c>
      <c r="O13" s="3">
        <v>194565</v>
      </c>
      <c r="Q13" s="5">
        <v>158307450122</v>
      </c>
      <c r="R13" s="5"/>
      <c r="S13" s="5">
        <v>155956044862</v>
      </c>
      <c r="U13" s="3">
        <v>0</v>
      </c>
      <c r="W13" s="3">
        <v>0</v>
      </c>
      <c r="Y13" s="3">
        <v>145700</v>
      </c>
      <c r="AA13" s="3">
        <v>120778597422</v>
      </c>
      <c r="AC13" s="3">
        <v>48865</v>
      </c>
      <c r="AE13" s="3">
        <v>801708</v>
      </c>
      <c r="AG13" s="5">
        <v>39758916302</v>
      </c>
      <c r="AH13" s="5"/>
      <c r="AI13" s="5">
        <v>39168360867</v>
      </c>
      <c r="AK13" s="7">
        <v>1.2922428645071924E-2</v>
      </c>
      <c r="AM13" s="7"/>
      <c r="AN13" s="3"/>
    </row>
    <row r="14" spans="1:40" x14ac:dyDescent="0.5">
      <c r="A14" s="1" t="s">
        <v>41</v>
      </c>
      <c r="C14" s="1" t="s">
        <v>30</v>
      </c>
      <c r="E14" s="1" t="s">
        <v>30</v>
      </c>
      <c r="G14" s="1" t="s">
        <v>42</v>
      </c>
      <c r="I14" s="1" t="s">
        <v>43</v>
      </c>
      <c r="K14" s="3">
        <v>0</v>
      </c>
      <c r="M14" s="3">
        <v>0</v>
      </c>
      <c r="O14" s="3">
        <v>259560</v>
      </c>
      <c r="Q14" s="5">
        <v>208538296492</v>
      </c>
      <c r="R14" s="5"/>
      <c r="S14" s="5">
        <v>208925056428</v>
      </c>
      <c r="U14" s="3">
        <v>0</v>
      </c>
      <c r="W14" s="3">
        <v>0</v>
      </c>
      <c r="Y14" s="3">
        <v>118423</v>
      </c>
      <c r="AA14" s="3">
        <v>96443449161</v>
      </c>
      <c r="AC14" s="3">
        <v>141137</v>
      </c>
      <c r="AE14" s="3">
        <v>822509</v>
      </c>
      <c r="AG14" s="5">
        <v>113393703005</v>
      </c>
      <c r="AH14" s="5"/>
      <c r="AI14" s="5">
        <v>116065412063</v>
      </c>
      <c r="AK14" s="7">
        <v>3.8292309720027985E-2</v>
      </c>
      <c r="AM14" s="7"/>
      <c r="AN14" s="3"/>
    </row>
    <row r="15" spans="1:40" x14ac:dyDescent="0.5">
      <c r="A15" s="1" t="s">
        <v>44</v>
      </c>
      <c r="C15" s="1" t="s">
        <v>30</v>
      </c>
      <c r="E15" s="1" t="s">
        <v>30</v>
      </c>
      <c r="G15" s="1" t="s">
        <v>45</v>
      </c>
      <c r="I15" s="1" t="s">
        <v>46</v>
      </c>
      <c r="K15" s="3">
        <v>0</v>
      </c>
      <c r="M15" s="3">
        <v>0</v>
      </c>
      <c r="O15" s="3">
        <v>55476</v>
      </c>
      <c r="Q15" s="5">
        <v>41946760566</v>
      </c>
      <c r="R15" s="5"/>
      <c r="S15" s="5">
        <v>42415140918</v>
      </c>
      <c r="U15" s="3">
        <v>0</v>
      </c>
      <c r="W15" s="3">
        <v>0</v>
      </c>
      <c r="Y15" s="3">
        <v>0</v>
      </c>
      <c r="AA15" s="3">
        <v>0</v>
      </c>
      <c r="AC15" s="3">
        <v>55476</v>
      </c>
      <c r="AE15" s="3">
        <v>782017</v>
      </c>
      <c r="AG15" s="5">
        <v>41946760566</v>
      </c>
      <c r="AH15" s="5"/>
      <c r="AI15" s="5">
        <v>43375311891</v>
      </c>
      <c r="AK15" s="7">
        <v>1.4310386252119885E-2</v>
      </c>
      <c r="AM15" s="7"/>
      <c r="AN15" s="3"/>
    </row>
    <row r="16" spans="1:40" x14ac:dyDescent="0.5">
      <c r="A16" s="1" t="s">
        <v>47</v>
      </c>
      <c r="C16" s="1" t="s">
        <v>30</v>
      </c>
      <c r="E16" s="1" t="s">
        <v>30</v>
      </c>
      <c r="G16" s="1" t="s">
        <v>48</v>
      </c>
      <c r="I16" s="1" t="s">
        <v>49</v>
      </c>
      <c r="K16" s="3">
        <v>0</v>
      </c>
      <c r="M16" s="3">
        <v>0</v>
      </c>
      <c r="O16" s="3">
        <v>496208</v>
      </c>
      <c r="Q16" s="5">
        <v>370072962745</v>
      </c>
      <c r="R16" s="5"/>
      <c r="S16" s="5">
        <v>357652999466</v>
      </c>
      <c r="U16" s="3">
        <v>0</v>
      </c>
      <c r="W16" s="3">
        <v>0</v>
      </c>
      <c r="Y16" s="3">
        <v>0</v>
      </c>
      <c r="AA16" s="3">
        <v>0</v>
      </c>
      <c r="AC16" s="3">
        <v>496208</v>
      </c>
      <c r="AE16" s="3">
        <v>715681</v>
      </c>
      <c r="AG16" s="5">
        <v>370072962745</v>
      </c>
      <c r="AH16" s="5"/>
      <c r="AI16" s="5">
        <v>355062270944</v>
      </c>
      <c r="AK16" s="7">
        <v>0.11714217187721854</v>
      </c>
      <c r="AM16" s="7"/>
      <c r="AN16" s="3"/>
    </row>
    <row r="17" spans="1:40" x14ac:dyDescent="0.5">
      <c r="A17" s="1" t="s">
        <v>50</v>
      </c>
      <c r="C17" s="1" t="s">
        <v>30</v>
      </c>
      <c r="E17" s="1" t="s">
        <v>30</v>
      </c>
      <c r="G17" s="1" t="s">
        <v>51</v>
      </c>
      <c r="I17" s="1" t="s">
        <v>52</v>
      </c>
      <c r="K17" s="3">
        <v>0</v>
      </c>
      <c r="M17" s="3">
        <v>0</v>
      </c>
      <c r="O17" s="3">
        <v>152516</v>
      </c>
      <c r="Q17" s="5">
        <v>111915710969</v>
      </c>
      <c r="R17" s="5"/>
      <c r="S17" s="5">
        <v>112538389427</v>
      </c>
      <c r="U17" s="3">
        <v>0</v>
      </c>
      <c r="W17" s="3">
        <v>0</v>
      </c>
      <c r="Y17" s="3">
        <v>0</v>
      </c>
      <c r="AA17" s="3">
        <v>0</v>
      </c>
      <c r="AC17" s="3">
        <v>152516</v>
      </c>
      <c r="AE17" s="3">
        <v>761220</v>
      </c>
      <c r="AG17" s="5">
        <v>111915710969</v>
      </c>
      <c r="AH17" s="5"/>
      <c r="AI17" s="5">
        <v>116077186715</v>
      </c>
      <c r="AK17" s="7">
        <v>3.8296194414126038E-2</v>
      </c>
      <c r="AM17" s="7"/>
      <c r="AN17" s="3"/>
    </row>
    <row r="18" spans="1:40" x14ac:dyDescent="0.5">
      <c r="A18" s="1" t="s">
        <v>53</v>
      </c>
      <c r="C18" s="1" t="s">
        <v>30</v>
      </c>
      <c r="E18" s="1" t="s">
        <v>30</v>
      </c>
      <c r="G18" s="1" t="s">
        <v>54</v>
      </c>
      <c r="I18" s="1" t="s">
        <v>55</v>
      </c>
      <c r="K18" s="3">
        <v>0</v>
      </c>
      <c r="M18" s="3">
        <v>0</v>
      </c>
      <c r="O18" s="3">
        <v>55839</v>
      </c>
      <c r="Q18" s="5">
        <v>46319265488</v>
      </c>
      <c r="R18" s="5"/>
      <c r="S18" s="5">
        <v>46968054450</v>
      </c>
      <c r="U18" s="3">
        <v>0</v>
      </c>
      <c r="W18" s="3">
        <v>0</v>
      </c>
      <c r="Y18" s="3">
        <v>0</v>
      </c>
      <c r="AA18" s="3">
        <v>0</v>
      </c>
      <c r="AC18" s="3">
        <v>55839</v>
      </c>
      <c r="AE18" s="3">
        <v>854922</v>
      </c>
      <c r="AG18" s="5">
        <v>46319265488</v>
      </c>
      <c r="AH18" s="5"/>
      <c r="AI18" s="5">
        <v>47729337047</v>
      </c>
      <c r="AK18" s="7">
        <v>1.5746866568166554E-2</v>
      </c>
      <c r="AM18" s="7"/>
      <c r="AN18" s="3"/>
    </row>
    <row r="19" spans="1:40" x14ac:dyDescent="0.5">
      <c r="A19" s="1" t="s">
        <v>56</v>
      </c>
      <c r="C19" s="1" t="s">
        <v>30</v>
      </c>
      <c r="E19" s="1" t="s">
        <v>30</v>
      </c>
      <c r="G19" s="1" t="s">
        <v>57</v>
      </c>
      <c r="I19" s="1" t="s">
        <v>58</v>
      </c>
      <c r="K19" s="3">
        <v>0</v>
      </c>
      <c r="M19" s="3">
        <v>0</v>
      </c>
      <c r="O19" s="3">
        <v>16925</v>
      </c>
      <c r="Q19" s="5">
        <v>12222087912</v>
      </c>
      <c r="R19" s="5"/>
      <c r="S19" s="5">
        <v>12295797557</v>
      </c>
      <c r="U19" s="3">
        <v>0</v>
      </c>
      <c r="W19" s="3">
        <v>0</v>
      </c>
      <c r="Y19" s="3">
        <v>0</v>
      </c>
      <c r="AA19" s="3">
        <v>0</v>
      </c>
      <c r="AC19" s="3">
        <v>16925</v>
      </c>
      <c r="AE19" s="3">
        <v>749790</v>
      </c>
      <c r="AG19" s="5">
        <v>12222087912</v>
      </c>
      <c r="AH19" s="5"/>
      <c r="AI19" s="5">
        <v>12687895652</v>
      </c>
      <c r="AK19" s="7">
        <v>4.1859915143200709E-3</v>
      </c>
      <c r="AM19" s="7"/>
      <c r="AN19" s="3"/>
    </row>
    <row r="20" spans="1:40" x14ac:dyDescent="0.5">
      <c r="A20" s="1" t="s">
        <v>59</v>
      </c>
      <c r="C20" s="1" t="s">
        <v>30</v>
      </c>
      <c r="E20" s="1" t="s">
        <v>30</v>
      </c>
      <c r="G20" s="1" t="s">
        <v>60</v>
      </c>
      <c r="I20" s="1" t="s">
        <v>61</v>
      </c>
      <c r="K20" s="3">
        <v>0</v>
      </c>
      <c r="M20" s="3">
        <v>0</v>
      </c>
      <c r="O20" s="3">
        <v>17592</v>
      </c>
      <c r="Q20" s="5">
        <v>12610281970</v>
      </c>
      <c r="R20" s="5"/>
      <c r="S20" s="5">
        <v>12665263404</v>
      </c>
      <c r="U20" s="3">
        <v>0</v>
      </c>
      <c r="W20" s="3">
        <v>0</v>
      </c>
      <c r="Y20" s="3">
        <v>0</v>
      </c>
      <c r="AA20" s="3">
        <v>0</v>
      </c>
      <c r="AC20" s="3">
        <v>17592</v>
      </c>
      <c r="AE20" s="3">
        <v>761368</v>
      </c>
      <c r="AG20" s="5">
        <v>12610281970</v>
      </c>
      <c r="AH20" s="5"/>
      <c r="AI20" s="5">
        <v>13391558196</v>
      </c>
      <c r="AK20" s="7">
        <v>4.4181439152317674E-3</v>
      </c>
      <c r="AM20" s="7"/>
      <c r="AN20" s="3"/>
    </row>
    <row r="21" spans="1:40" x14ac:dyDescent="0.5">
      <c r="A21" s="1" t="s">
        <v>62</v>
      </c>
      <c r="C21" s="1" t="s">
        <v>30</v>
      </c>
      <c r="E21" s="1" t="s">
        <v>30</v>
      </c>
      <c r="G21" s="1" t="s">
        <v>63</v>
      </c>
      <c r="I21" s="1" t="s">
        <v>64</v>
      </c>
      <c r="K21" s="3">
        <v>0</v>
      </c>
      <c r="M21" s="3">
        <v>0</v>
      </c>
      <c r="O21" s="3">
        <v>21064</v>
      </c>
      <c r="Q21" s="5">
        <v>17919204045</v>
      </c>
      <c r="R21" s="5"/>
      <c r="S21" s="5">
        <v>18446760966</v>
      </c>
      <c r="U21" s="3">
        <v>0</v>
      </c>
      <c r="W21" s="3">
        <v>0</v>
      </c>
      <c r="Y21" s="3">
        <v>0</v>
      </c>
      <c r="AA21" s="3">
        <v>0</v>
      </c>
      <c r="AC21" s="3">
        <v>21064</v>
      </c>
      <c r="AE21" s="3">
        <v>888289</v>
      </c>
      <c r="AG21" s="5">
        <v>17919204045</v>
      </c>
      <c r="AH21" s="5"/>
      <c r="AI21" s="5">
        <v>18707528141</v>
      </c>
      <c r="AK21" s="7">
        <v>6.1719891304265221E-3</v>
      </c>
      <c r="AM21" s="7"/>
      <c r="AN21" s="3"/>
    </row>
    <row r="22" spans="1:40" x14ac:dyDescent="0.5">
      <c r="A22" s="1" t="s">
        <v>65</v>
      </c>
      <c r="C22" s="1" t="s">
        <v>30</v>
      </c>
      <c r="E22" s="1" t="s">
        <v>30</v>
      </c>
      <c r="G22" s="1" t="s">
        <v>66</v>
      </c>
      <c r="I22" s="1" t="s">
        <v>67</v>
      </c>
      <c r="K22" s="3">
        <v>0</v>
      </c>
      <c r="M22" s="3">
        <v>0</v>
      </c>
      <c r="O22" s="3">
        <v>39390</v>
      </c>
      <c r="Q22" s="5">
        <v>27771539283</v>
      </c>
      <c r="R22" s="5"/>
      <c r="S22" s="5">
        <v>27904607702</v>
      </c>
      <c r="U22" s="3">
        <v>0</v>
      </c>
      <c r="W22" s="3">
        <v>0</v>
      </c>
      <c r="Y22" s="3">
        <v>0</v>
      </c>
      <c r="AA22" s="3">
        <v>0</v>
      </c>
      <c r="AC22" s="3">
        <v>39390</v>
      </c>
      <c r="AE22" s="3">
        <v>732383</v>
      </c>
      <c r="AG22" s="5">
        <v>27771539283</v>
      </c>
      <c r="AH22" s="5"/>
      <c r="AI22" s="5">
        <v>28843337567</v>
      </c>
      <c r="AK22" s="7">
        <v>9.5159961597807846E-3</v>
      </c>
      <c r="AM22" s="7"/>
      <c r="AN22" s="3"/>
    </row>
    <row r="23" spans="1:40" x14ac:dyDescent="0.5">
      <c r="A23" s="1" t="s">
        <v>68</v>
      </c>
      <c r="C23" s="1" t="s">
        <v>30</v>
      </c>
      <c r="E23" s="1" t="s">
        <v>30</v>
      </c>
      <c r="G23" s="1" t="s">
        <v>69</v>
      </c>
      <c r="I23" s="1" t="s">
        <v>70</v>
      </c>
      <c r="K23" s="3">
        <v>0</v>
      </c>
      <c r="M23" s="3">
        <v>0</v>
      </c>
      <c r="O23" s="3">
        <v>25000</v>
      </c>
      <c r="Q23" s="5">
        <v>19764368785</v>
      </c>
      <c r="R23" s="5"/>
      <c r="S23" s="5">
        <v>21658248730</v>
      </c>
      <c r="U23" s="3">
        <v>0</v>
      </c>
      <c r="W23" s="3">
        <v>0</v>
      </c>
      <c r="Y23" s="3">
        <v>0</v>
      </c>
      <c r="AA23" s="3">
        <v>0</v>
      </c>
      <c r="AC23" s="3">
        <v>25000</v>
      </c>
      <c r="AE23" s="3">
        <v>880435</v>
      </c>
      <c r="AG23" s="5">
        <v>19764368785</v>
      </c>
      <c r="AH23" s="5"/>
      <c r="AI23" s="5">
        <v>22006885528</v>
      </c>
      <c r="AK23" s="7">
        <v>7.2605133745957421E-3</v>
      </c>
      <c r="AM23" s="7"/>
      <c r="AN23" s="3"/>
    </row>
    <row r="24" spans="1:40" x14ac:dyDescent="0.5">
      <c r="A24" s="1" t="s">
        <v>71</v>
      </c>
      <c r="C24" s="1" t="s">
        <v>30</v>
      </c>
      <c r="E24" s="1" t="s">
        <v>30</v>
      </c>
      <c r="G24" s="1" t="s">
        <v>72</v>
      </c>
      <c r="I24" s="1" t="s">
        <v>73</v>
      </c>
      <c r="K24" s="3">
        <v>0</v>
      </c>
      <c r="M24" s="3">
        <v>0</v>
      </c>
      <c r="O24" s="3">
        <v>271520</v>
      </c>
      <c r="Q24" s="5">
        <v>229388394192</v>
      </c>
      <c r="R24" s="5"/>
      <c r="S24" s="5">
        <v>231453278288</v>
      </c>
      <c r="U24" s="3">
        <v>0</v>
      </c>
      <c r="W24" s="3">
        <v>0</v>
      </c>
      <c r="Y24" s="3">
        <v>0</v>
      </c>
      <c r="AA24" s="3">
        <v>0</v>
      </c>
      <c r="AC24" s="3">
        <v>271520</v>
      </c>
      <c r="AE24" s="3">
        <v>862131</v>
      </c>
      <c r="AG24" s="5">
        <v>229388394192</v>
      </c>
      <c r="AH24" s="5"/>
      <c r="AI24" s="5">
        <v>234043381067</v>
      </c>
      <c r="AK24" s="7">
        <v>7.7215610373877044E-2</v>
      </c>
      <c r="AM24" s="7"/>
      <c r="AN24" s="3"/>
    </row>
    <row r="25" spans="1:40" x14ac:dyDescent="0.5">
      <c r="A25" s="1" t="s">
        <v>74</v>
      </c>
      <c r="C25" s="1" t="s">
        <v>30</v>
      </c>
      <c r="E25" s="1" t="s">
        <v>30</v>
      </c>
      <c r="G25" s="1" t="s">
        <v>75</v>
      </c>
      <c r="I25" s="1" t="s">
        <v>76</v>
      </c>
      <c r="K25" s="3">
        <v>0</v>
      </c>
      <c r="M25" s="3">
        <v>0</v>
      </c>
      <c r="O25" s="3">
        <v>14225</v>
      </c>
      <c r="Q25" s="5">
        <v>11636408204</v>
      </c>
      <c r="R25" s="5"/>
      <c r="S25" s="5">
        <v>12068606618</v>
      </c>
      <c r="U25" s="3">
        <v>0</v>
      </c>
      <c r="W25" s="3">
        <v>0</v>
      </c>
      <c r="Y25" s="3">
        <v>0</v>
      </c>
      <c r="AA25" s="3">
        <v>0</v>
      </c>
      <c r="AC25" s="3">
        <v>14225</v>
      </c>
      <c r="AE25" s="3">
        <v>851272</v>
      </c>
      <c r="AG25" s="5">
        <v>11636408204</v>
      </c>
      <c r="AH25" s="5"/>
      <c r="AI25" s="5">
        <v>12107149381</v>
      </c>
      <c r="AK25" s="7">
        <v>3.9943916596983297E-3</v>
      </c>
      <c r="AM25" s="7"/>
      <c r="AN25" s="3"/>
    </row>
    <row r="26" spans="1:40" x14ac:dyDescent="0.5">
      <c r="A26" s="1" t="s">
        <v>77</v>
      </c>
      <c r="C26" s="1" t="s">
        <v>30</v>
      </c>
      <c r="E26" s="1" t="s">
        <v>30</v>
      </c>
      <c r="G26" s="1" t="s">
        <v>78</v>
      </c>
      <c r="I26" s="1" t="s">
        <v>79</v>
      </c>
      <c r="K26" s="3">
        <v>0</v>
      </c>
      <c r="M26" s="3">
        <v>0</v>
      </c>
      <c r="O26" s="3">
        <v>258083</v>
      </c>
      <c r="Q26" s="5">
        <v>250139871244</v>
      </c>
      <c r="R26" s="5"/>
      <c r="S26" s="5">
        <v>251459653254</v>
      </c>
      <c r="U26" s="3">
        <v>0</v>
      </c>
      <c r="W26" s="3">
        <v>0</v>
      </c>
      <c r="Y26" s="3">
        <v>33000</v>
      </c>
      <c r="AA26" s="3">
        <v>32305611032</v>
      </c>
      <c r="AC26" s="3">
        <v>225083</v>
      </c>
      <c r="AE26" s="3">
        <v>989998</v>
      </c>
      <c r="AG26" s="5">
        <v>218155526089</v>
      </c>
      <c r="AH26" s="5"/>
      <c r="AI26" s="5">
        <v>222791331584</v>
      </c>
      <c r="AK26" s="7">
        <v>7.3503333338628657E-2</v>
      </c>
      <c r="AM26" s="7"/>
      <c r="AN26" s="3"/>
    </row>
    <row r="27" spans="1:40" x14ac:dyDescent="0.5">
      <c r="A27" s="1" t="s">
        <v>80</v>
      </c>
      <c r="C27" s="1" t="s">
        <v>30</v>
      </c>
      <c r="E27" s="1" t="s">
        <v>30</v>
      </c>
      <c r="G27" s="1" t="s">
        <v>81</v>
      </c>
      <c r="I27" s="1" t="s">
        <v>82</v>
      </c>
      <c r="K27" s="3">
        <v>0</v>
      </c>
      <c r="M27" s="3">
        <v>0</v>
      </c>
      <c r="O27" s="3">
        <v>62245</v>
      </c>
      <c r="Q27" s="5">
        <v>54737837535</v>
      </c>
      <c r="R27" s="5"/>
      <c r="S27" s="5">
        <v>55395601617</v>
      </c>
      <c r="U27" s="3">
        <v>0</v>
      </c>
      <c r="W27" s="3">
        <v>0</v>
      </c>
      <c r="Y27" s="3">
        <v>0</v>
      </c>
      <c r="AA27" s="3">
        <v>0</v>
      </c>
      <c r="AC27" s="3">
        <v>62245</v>
      </c>
      <c r="AE27" s="3">
        <v>926154</v>
      </c>
      <c r="AG27" s="5">
        <v>54737837535</v>
      </c>
      <c r="AH27" s="5"/>
      <c r="AI27" s="5">
        <v>57638006947</v>
      </c>
      <c r="AK27" s="7">
        <v>1.9015935707544333E-2</v>
      </c>
      <c r="AM27" s="7"/>
      <c r="AN27" s="3"/>
    </row>
    <row r="28" spans="1:40" x14ac:dyDescent="0.5">
      <c r="A28" s="1" t="s">
        <v>83</v>
      </c>
      <c r="C28" s="1" t="s">
        <v>30</v>
      </c>
      <c r="E28" s="1" t="s">
        <v>30</v>
      </c>
      <c r="G28" s="1" t="s">
        <v>84</v>
      </c>
      <c r="I28" s="1" t="s">
        <v>85</v>
      </c>
      <c r="K28" s="3">
        <v>0</v>
      </c>
      <c r="M28" s="3">
        <v>0</v>
      </c>
      <c r="O28" s="3">
        <v>11955</v>
      </c>
      <c r="Q28" s="5">
        <v>10390426291</v>
      </c>
      <c r="R28" s="5"/>
      <c r="S28" s="5">
        <v>10662524817</v>
      </c>
      <c r="U28" s="3">
        <v>0</v>
      </c>
      <c r="W28" s="3">
        <v>0</v>
      </c>
      <c r="Y28" s="3">
        <v>0</v>
      </c>
      <c r="AA28" s="3">
        <v>0</v>
      </c>
      <c r="AC28" s="3">
        <v>11955</v>
      </c>
      <c r="AE28" s="3">
        <v>907234</v>
      </c>
      <c r="AG28" s="5">
        <v>10390426291</v>
      </c>
      <c r="AH28" s="5"/>
      <c r="AI28" s="5">
        <v>10844016635</v>
      </c>
      <c r="AK28" s="7">
        <v>3.5776588064940751E-3</v>
      </c>
      <c r="AM28" s="7"/>
      <c r="AN28" s="3"/>
    </row>
    <row r="29" spans="1:40" x14ac:dyDescent="0.5">
      <c r="A29" s="1" t="s">
        <v>86</v>
      </c>
      <c r="C29" s="1" t="s">
        <v>30</v>
      </c>
      <c r="E29" s="1" t="s">
        <v>30</v>
      </c>
      <c r="G29" s="1" t="s">
        <v>87</v>
      </c>
      <c r="I29" s="1" t="s">
        <v>88</v>
      </c>
      <c r="K29" s="3">
        <v>0</v>
      </c>
      <c r="M29" s="3">
        <v>0</v>
      </c>
      <c r="O29" s="3">
        <v>26644</v>
      </c>
      <c r="Q29" s="5">
        <v>22665365458</v>
      </c>
      <c r="R29" s="5"/>
      <c r="S29" s="5">
        <v>23483654440</v>
      </c>
      <c r="U29" s="3">
        <v>0</v>
      </c>
      <c r="W29" s="3">
        <v>0</v>
      </c>
      <c r="Y29" s="3">
        <v>0</v>
      </c>
      <c r="AA29" s="3">
        <v>0</v>
      </c>
      <c r="AC29" s="3">
        <v>26644</v>
      </c>
      <c r="AE29" s="3">
        <v>894774</v>
      </c>
      <c r="AG29" s="5">
        <v>22665365458</v>
      </c>
      <c r="AH29" s="5"/>
      <c r="AI29" s="5">
        <v>23836037391</v>
      </c>
      <c r="AK29" s="7">
        <v>7.8639872986356052E-3</v>
      </c>
      <c r="AM29" s="7"/>
      <c r="AN29" s="3"/>
    </row>
    <row r="30" spans="1:40" x14ac:dyDescent="0.5">
      <c r="A30" s="1" t="s">
        <v>89</v>
      </c>
      <c r="C30" s="1" t="s">
        <v>30</v>
      </c>
      <c r="E30" s="1" t="s">
        <v>30</v>
      </c>
      <c r="G30" s="1" t="s">
        <v>90</v>
      </c>
      <c r="I30" s="1" t="s">
        <v>91</v>
      </c>
      <c r="K30" s="3">
        <v>0</v>
      </c>
      <c r="M30" s="3">
        <v>0</v>
      </c>
      <c r="O30" s="3">
        <v>41418</v>
      </c>
      <c r="Q30" s="5">
        <v>35074518023</v>
      </c>
      <c r="R30" s="5"/>
      <c r="S30" s="5">
        <v>35759120188</v>
      </c>
      <c r="U30" s="3">
        <v>0</v>
      </c>
      <c r="W30" s="3">
        <v>0</v>
      </c>
      <c r="Y30" s="3">
        <v>0</v>
      </c>
      <c r="AA30" s="3">
        <v>0</v>
      </c>
      <c r="AC30" s="3">
        <v>41418</v>
      </c>
      <c r="AE30" s="3">
        <v>865932</v>
      </c>
      <c r="AG30" s="5">
        <v>35074518023</v>
      </c>
      <c r="AH30" s="5"/>
      <c r="AI30" s="5">
        <v>35858671013</v>
      </c>
      <c r="AK30" s="7">
        <v>1.1830495512591334E-2</v>
      </c>
      <c r="AM30" s="7"/>
      <c r="AN30" s="3"/>
    </row>
    <row r="31" spans="1:40" x14ac:dyDescent="0.5">
      <c r="A31" s="1" t="s">
        <v>92</v>
      </c>
      <c r="C31" s="1" t="s">
        <v>30</v>
      </c>
      <c r="E31" s="1" t="s">
        <v>30</v>
      </c>
      <c r="G31" s="1" t="s">
        <v>93</v>
      </c>
      <c r="I31" s="1" t="s">
        <v>94</v>
      </c>
      <c r="K31" s="3">
        <v>0</v>
      </c>
      <c r="M31" s="3">
        <v>0</v>
      </c>
      <c r="O31" s="3">
        <v>103278</v>
      </c>
      <c r="Q31" s="5">
        <v>85709633499</v>
      </c>
      <c r="R31" s="5"/>
      <c r="S31" s="5">
        <v>87545076982</v>
      </c>
      <c r="U31" s="3">
        <v>0</v>
      </c>
      <c r="W31" s="3">
        <v>0</v>
      </c>
      <c r="Y31" s="3">
        <v>0</v>
      </c>
      <c r="AA31" s="3">
        <v>0</v>
      </c>
      <c r="AC31" s="3">
        <v>103278</v>
      </c>
      <c r="AE31" s="3">
        <v>854530</v>
      </c>
      <c r="AG31" s="5">
        <v>85709633499</v>
      </c>
      <c r="AH31" s="5"/>
      <c r="AI31" s="5">
        <v>88238153275</v>
      </c>
      <c r="AK31" s="7">
        <v>2.9111538349560803E-2</v>
      </c>
      <c r="AM31" s="7"/>
      <c r="AN31" s="3"/>
    </row>
    <row r="32" spans="1:40" x14ac:dyDescent="0.5">
      <c r="A32" s="1" t="s">
        <v>95</v>
      </c>
      <c r="C32" s="1" t="s">
        <v>30</v>
      </c>
      <c r="E32" s="1" t="s">
        <v>30</v>
      </c>
      <c r="G32" s="1" t="s">
        <v>96</v>
      </c>
      <c r="I32" s="1" t="s">
        <v>97</v>
      </c>
      <c r="K32" s="3">
        <v>0</v>
      </c>
      <c r="M32" s="3">
        <v>0</v>
      </c>
      <c r="O32" s="3">
        <v>46382</v>
      </c>
      <c r="Q32" s="5">
        <v>37720448852</v>
      </c>
      <c r="R32" s="5"/>
      <c r="S32" s="5">
        <v>38315532202</v>
      </c>
      <c r="U32" s="3">
        <v>0</v>
      </c>
      <c r="W32" s="3">
        <v>0</v>
      </c>
      <c r="Y32" s="3">
        <v>0</v>
      </c>
      <c r="AA32" s="3">
        <v>0</v>
      </c>
      <c r="AC32" s="3">
        <v>46382</v>
      </c>
      <c r="AE32" s="3">
        <v>858895</v>
      </c>
      <c r="AG32" s="5">
        <v>37720448852</v>
      </c>
      <c r="AH32" s="5"/>
      <c r="AI32" s="5">
        <v>39830047385</v>
      </c>
      <c r="AK32" s="7">
        <v>1.3140732312240829E-2</v>
      </c>
      <c r="AM32" s="7"/>
      <c r="AN32" s="3"/>
    </row>
    <row r="33" spans="1:40" x14ac:dyDescent="0.5">
      <c r="A33" s="1" t="s">
        <v>98</v>
      </c>
      <c r="C33" s="1" t="s">
        <v>30</v>
      </c>
      <c r="E33" s="1" t="s">
        <v>30</v>
      </c>
      <c r="G33" s="1" t="s">
        <v>31</v>
      </c>
      <c r="I33" s="1" t="s">
        <v>32</v>
      </c>
      <c r="K33" s="3">
        <v>20</v>
      </c>
      <c r="M33" s="3">
        <v>20</v>
      </c>
      <c r="O33" s="3">
        <v>1500</v>
      </c>
      <c r="Q33" s="5">
        <v>1548610633</v>
      </c>
      <c r="R33" s="5"/>
      <c r="S33" s="5">
        <v>1507226765</v>
      </c>
      <c r="U33" s="3">
        <v>0</v>
      </c>
      <c r="W33" s="3">
        <v>0</v>
      </c>
      <c r="Y33" s="3">
        <v>0</v>
      </c>
      <c r="AA33" s="3">
        <v>0</v>
      </c>
      <c r="AC33" s="3">
        <v>1500</v>
      </c>
      <c r="AE33" s="3">
        <v>1005000</v>
      </c>
      <c r="AG33" s="5">
        <v>1548610633</v>
      </c>
      <c r="AH33" s="5"/>
      <c r="AI33" s="5">
        <v>1507226765</v>
      </c>
      <c r="AK33" s="7">
        <v>4.9726437082193075E-4</v>
      </c>
      <c r="AM33" s="7"/>
      <c r="AN33" s="3"/>
    </row>
    <row r="34" spans="1:40" x14ac:dyDescent="0.5">
      <c r="A34" s="1" t="s">
        <v>99</v>
      </c>
      <c r="C34" s="1" t="s">
        <v>30</v>
      </c>
      <c r="E34" s="1" t="s">
        <v>30</v>
      </c>
      <c r="G34" s="1" t="s">
        <v>100</v>
      </c>
      <c r="I34" s="1" t="s">
        <v>101</v>
      </c>
      <c r="K34" s="3">
        <v>15</v>
      </c>
      <c r="M34" s="3">
        <v>15</v>
      </c>
      <c r="O34" s="3">
        <v>175000</v>
      </c>
      <c r="Q34" s="5">
        <v>169654744349</v>
      </c>
      <c r="R34" s="5"/>
      <c r="S34" s="5">
        <v>171468915625</v>
      </c>
      <c r="U34" s="3">
        <v>0</v>
      </c>
      <c r="W34" s="3">
        <v>0</v>
      </c>
      <c r="Y34" s="3">
        <v>0</v>
      </c>
      <c r="AA34" s="3">
        <v>0</v>
      </c>
      <c r="AC34" s="3">
        <v>175000</v>
      </c>
      <c r="AE34" s="3">
        <v>980000</v>
      </c>
      <c r="AG34" s="5">
        <v>169654744349</v>
      </c>
      <c r="AH34" s="5"/>
      <c r="AI34" s="5">
        <v>171468915625</v>
      </c>
      <c r="AK34" s="7">
        <v>5.6571037898059326E-2</v>
      </c>
      <c r="AM34" s="7"/>
      <c r="AN34" s="3"/>
    </row>
    <row r="35" spans="1:40" x14ac:dyDescent="0.5">
      <c r="A35" s="1" t="s">
        <v>102</v>
      </c>
      <c r="C35" s="1" t="s">
        <v>30</v>
      </c>
      <c r="E35" s="1" t="s">
        <v>30</v>
      </c>
      <c r="G35" s="1" t="s">
        <v>103</v>
      </c>
      <c r="I35" s="1" t="s">
        <v>104</v>
      </c>
      <c r="K35" s="3">
        <v>15</v>
      </c>
      <c r="M35" s="3">
        <v>15</v>
      </c>
      <c r="O35" s="3">
        <v>175000</v>
      </c>
      <c r="Q35" s="5">
        <v>169235500000</v>
      </c>
      <c r="R35" s="5"/>
      <c r="S35" s="5">
        <v>174968281250</v>
      </c>
      <c r="U35" s="3">
        <v>0</v>
      </c>
      <c r="W35" s="3">
        <v>0</v>
      </c>
      <c r="Y35" s="3">
        <v>0</v>
      </c>
      <c r="AA35" s="3">
        <v>0</v>
      </c>
      <c r="AC35" s="3">
        <v>175000</v>
      </c>
      <c r="AE35" s="3">
        <v>1046000</v>
      </c>
      <c r="AG35" s="5">
        <v>169235500000</v>
      </c>
      <c r="AH35" s="5"/>
      <c r="AI35" s="5">
        <v>183016822187</v>
      </c>
      <c r="AK35" s="7">
        <v>6.0380924123682039E-2</v>
      </c>
      <c r="AM35" s="7"/>
      <c r="AN35" s="3"/>
    </row>
    <row r="36" spans="1:40" x14ac:dyDescent="0.5">
      <c r="A36" s="1" t="s">
        <v>105</v>
      </c>
      <c r="C36" s="1" t="s">
        <v>30</v>
      </c>
      <c r="E36" s="1" t="s">
        <v>30</v>
      </c>
      <c r="G36" s="1" t="s">
        <v>106</v>
      </c>
      <c r="I36" s="1" t="s">
        <v>107</v>
      </c>
      <c r="K36" s="3">
        <v>16</v>
      </c>
      <c r="M36" s="3">
        <v>16</v>
      </c>
      <c r="O36" s="3">
        <v>100000</v>
      </c>
      <c r="Q36" s="5">
        <v>94837186124</v>
      </c>
      <c r="R36" s="5"/>
      <c r="S36" s="5">
        <v>86931440820</v>
      </c>
      <c r="U36" s="3">
        <v>0</v>
      </c>
      <c r="W36" s="3">
        <v>0</v>
      </c>
      <c r="Y36" s="3">
        <v>0</v>
      </c>
      <c r="AA36" s="3">
        <v>0</v>
      </c>
      <c r="AC36" s="3">
        <v>100000</v>
      </c>
      <c r="AE36" s="3">
        <v>945000</v>
      </c>
      <c r="AG36" s="5">
        <v>94837186124</v>
      </c>
      <c r="AH36" s="5"/>
      <c r="AI36" s="5">
        <v>94482871875</v>
      </c>
      <c r="AK36" s="7">
        <v>3.1171796392808201E-2</v>
      </c>
      <c r="AM36" s="7"/>
      <c r="AN36" s="3"/>
    </row>
    <row r="37" spans="1:40" x14ac:dyDescent="0.5">
      <c r="A37" s="1" t="s">
        <v>108</v>
      </c>
      <c r="C37" s="1" t="s">
        <v>30</v>
      </c>
      <c r="E37" s="1" t="s">
        <v>30</v>
      </c>
      <c r="G37" s="1" t="s">
        <v>109</v>
      </c>
      <c r="I37" s="1" t="s">
        <v>110</v>
      </c>
      <c r="K37" s="3">
        <v>18</v>
      </c>
      <c r="M37" s="3">
        <v>18</v>
      </c>
      <c r="O37" s="3">
        <v>500000</v>
      </c>
      <c r="Q37" s="5">
        <v>500000000000</v>
      </c>
      <c r="R37" s="5"/>
      <c r="S37" s="5">
        <v>454917531250</v>
      </c>
      <c r="U37" s="3">
        <v>0</v>
      </c>
      <c r="W37" s="3">
        <v>0</v>
      </c>
      <c r="Y37" s="3">
        <v>0</v>
      </c>
      <c r="AA37" s="3">
        <v>0</v>
      </c>
      <c r="AC37" s="3">
        <v>500000</v>
      </c>
      <c r="AE37" s="3">
        <v>910000</v>
      </c>
      <c r="AG37" s="5">
        <v>500000000000</v>
      </c>
      <c r="AH37" s="5"/>
      <c r="AI37" s="5">
        <v>454917531250</v>
      </c>
      <c r="AK37" s="7">
        <v>0.15008642707648392</v>
      </c>
      <c r="AM37" s="7"/>
      <c r="AN37" s="3"/>
    </row>
    <row r="38" spans="1:40" ht="22.5" thickBot="1" x14ac:dyDescent="0.55000000000000004">
      <c r="Q38" s="4">
        <f>SUM(Q9:Q37)</f>
        <v>2833597055115</v>
      </c>
      <c r="S38" s="4">
        <f>SUM(S9:S37)</f>
        <v>2783994958758</v>
      </c>
      <c r="W38" s="4">
        <f>SUM(W9:W37)</f>
        <v>0</v>
      </c>
      <c r="AA38" s="4">
        <f>SUM(AA9:AA37)</f>
        <v>249527657615</v>
      </c>
      <c r="AG38" s="4">
        <f>SUM(AG9:AG37)</f>
        <v>2587919582653</v>
      </c>
      <c r="AI38" s="4">
        <f>SUM(AI9:AI37)</f>
        <v>2576465617034</v>
      </c>
      <c r="AK38" s="10">
        <f>SUM(AK9:AK37)</f>
        <v>0.85002773554034483</v>
      </c>
    </row>
    <row r="39" spans="1:40" ht="22.5" thickTop="1" x14ac:dyDescent="0.5"/>
    <row r="40" spans="1:40" x14ac:dyDescent="0.5">
      <c r="Q40" s="3"/>
      <c r="S40" s="3"/>
      <c r="AG40" s="3"/>
      <c r="AI40" s="3"/>
      <c r="AK40" s="3"/>
    </row>
    <row r="41" spans="1:40" x14ac:dyDescent="0.5">
      <c r="S41" s="3"/>
      <c r="AI41" s="3"/>
    </row>
    <row r="42" spans="1:40" x14ac:dyDescent="0.5">
      <c r="S42" s="3"/>
      <c r="AF42" s="3">
        <f t="shared" ref="AF42" si="0">AF40-AF38</f>
        <v>0</v>
      </c>
      <c r="AG42" s="3"/>
      <c r="AH42" s="3"/>
      <c r="AI42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6"/>
  <sheetViews>
    <sheetView rightToLeft="1" workbookViewId="0">
      <selection activeCell="G17" sqref="G17"/>
    </sheetView>
  </sheetViews>
  <sheetFormatPr defaultRowHeight="21.75" x14ac:dyDescent="0.5"/>
  <cols>
    <col min="1" max="1" width="30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22.1406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2.5" x14ac:dyDescent="0.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6" spans="1:13" ht="22.5" x14ac:dyDescent="0.5">
      <c r="A6" s="19" t="s">
        <v>3</v>
      </c>
      <c r="C6" s="20" t="s">
        <v>6</v>
      </c>
      <c r="D6" s="20" t="s">
        <v>6</v>
      </c>
      <c r="E6" s="20" t="s">
        <v>6</v>
      </c>
      <c r="F6" s="20" t="s">
        <v>6</v>
      </c>
      <c r="G6" s="20" t="s">
        <v>6</v>
      </c>
      <c r="H6" s="20" t="s">
        <v>6</v>
      </c>
      <c r="I6" s="20" t="s">
        <v>6</v>
      </c>
      <c r="J6" s="20" t="s">
        <v>6</v>
      </c>
      <c r="K6" s="20" t="s">
        <v>6</v>
      </c>
      <c r="L6" s="20" t="s">
        <v>6</v>
      </c>
      <c r="M6" s="20" t="s">
        <v>6</v>
      </c>
    </row>
    <row r="7" spans="1:13" ht="22.5" x14ac:dyDescent="0.5">
      <c r="A7" s="20" t="s">
        <v>3</v>
      </c>
      <c r="C7" s="20" t="s">
        <v>7</v>
      </c>
      <c r="E7" s="20" t="s">
        <v>111</v>
      </c>
      <c r="G7" s="20" t="s">
        <v>112</v>
      </c>
      <c r="I7" s="20" t="s">
        <v>113</v>
      </c>
      <c r="K7" s="20" t="s">
        <v>114</v>
      </c>
      <c r="M7" s="20" t="s">
        <v>115</v>
      </c>
    </row>
    <row r="8" spans="1:13" x14ac:dyDescent="0.5">
      <c r="A8" s="1" t="s">
        <v>116</v>
      </c>
      <c r="C8" s="3">
        <v>50000</v>
      </c>
      <c r="E8" s="3">
        <v>1000004</v>
      </c>
      <c r="G8" s="3">
        <v>941247</v>
      </c>
      <c r="I8" s="16">
        <f t="shared" ref="I8:I14" si="0">-(E8-G8)/$E$8</f>
        <v>-5.8756764972940106E-2</v>
      </c>
      <c r="K8" s="3">
        <v>47062350000</v>
      </c>
      <c r="M8" s="1" t="s">
        <v>241</v>
      </c>
    </row>
    <row r="9" spans="1:13" x14ac:dyDescent="0.5">
      <c r="A9" s="1" t="s">
        <v>53</v>
      </c>
      <c r="C9" s="3">
        <v>55839</v>
      </c>
      <c r="E9" s="3">
        <v>911450</v>
      </c>
      <c r="G9" s="3">
        <v>854922</v>
      </c>
      <c r="I9" s="16">
        <f t="shared" si="0"/>
        <v>-5.6527773888904446E-2</v>
      </c>
      <c r="K9" s="3">
        <v>47737989558</v>
      </c>
      <c r="M9" s="1" t="s">
        <v>241</v>
      </c>
    </row>
    <row r="10" spans="1:13" x14ac:dyDescent="0.5">
      <c r="A10" s="1" t="s">
        <v>68</v>
      </c>
      <c r="C10" s="3">
        <v>25000</v>
      </c>
      <c r="E10" s="3">
        <v>911982</v>
      </c>
      <c r="G10" s="3">
        <v>880435</v>
      </c>
      <c r="I10" s="16">
        <f t="shared" si="0"/>
        <v>-3.1546873812504747E-2</v>
      </c>
      <c r="K10" s="3">
        <v>22010875000</v>
      </c>
      <c r="M10" s="1" t="s">
        <v>241</v>
      </c>
    </row>
    <row r="11" spans="1:13" x14ac:dyDescent="0.5">
      <c r="A11" s="1" t="s">
        <v>38</v>
      </c>
      <c r="C11" s="3">
        <v>48865</v>
      </c>
      <c r="E11" s="3">
        <v>834674</v>
      </c>
      <c r="G11" s="3">
        <v>801708</v>
      </c>
      <c r="I11" s="16">
        <f t="shared" si="0"/>
        <v>-3.2965868136527451E-2</v>
      </c>
      <c r="K11" s="3">
        <v>39175461420</v>
      </c>
      <c r="M11" s="1" t="s">
        <v>241</v>
      </c>
    </row>
    <row r="12" spans="1:13" x14ac:dyDescent="0.5">
      <c r="A12" s="1" t="s">
        <v>47</v>
      </c>
      <c r="C12" s="3">
        <v>496208</v>
      </c>
      <c r="E12" s="3">
        <v>792199</v>
      </c>
      <c r="G12" s="3">
        <v>715681</v>
      </c>
      <c r="I12" s="16">
        <f t="shared" si="0"/>
        <v>-7.6517693929224279E-2</v>
      </c>
      <c r="K12" s="3">
        <v>355126637648</v>
      </c>
      <c r="M12" s="1" t="s">
        <v>241</v>
      </c>
    </row>
    <row r="13" spans="1:13" x14ac:dyDescent="0.5">
      <c r="A13" s="1" t="s">
        <v>117</v>
      </c>
      <c r="C13" s="3">
        <v>500000</v>
      </c>
      <c r="E13" s="3">
        <v>1000000</v>
      </c>
      <c r="G13" s="3">
        <v>910000</v>
      </c>
      <c r="I13" s="16">
        <f t="shared" si="0"/>
        <v>-8.9999640001439993E-2</v>
      </c>
      <c r="K13" s="3">
        <v>455000000000</v>
      </c>
      <c r="M13" s="1" t="s">
        <v>241</v>
      </c>
    </row>
    <row r="14" spans="1:13" x14ac:dyDescent="0.5">
      <c r="A14" s="1" t="s">
        <v>105</v>
      </c>
      <c r="C14" s="3">
        <v>100000</v>
      </c>
      <c r="E14" s="3">
        <v>1050000</v>
      </c>
      <c r="G14" s="3">
        <v>945000</v>
      </c>
      <c r="I14" s="16">
        <f t="shared" si="0"/>
        <v>-0.10499958000168</v>
      </c>
      <c r="K14" s="3">
        <v>94500000000</v>
      </c>
      <c r="M14" s="1" t="s">
        <v>241</v>
      </c>
    </row>
    <row r="15" spans="1:13" ht="22.5" thickBot="1" x14ac:dyDescent="0.55000000000000004">
      <c r="K15" s="4">
        <f>SUM(K8:K14)</f>
        <v>1060613313626</v>
      </c>
    </row>
    <row r="16" spans="1:13" ht="22.5" thickTop="1" x14ac:dyDescent="0.5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3"/>
  <sheetViews>
    <sheetView rightToLeft="1" workbookViewId="0">
      <selection activeCell="S13" sqref="S13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2.28515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2.5" customHeight="1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1" ht="22.5" x14ac:dyDescent="0.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1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21" ht="22.5" x14ac:dyDescent="0.5">
      <c r="A6" s="19" t="s">
        <v>119</v>
      </c>
      <c r="C6" s="20" t="s">
        <v>120</v>
      </c>
      <c r="D6" s="20" t="s">
        <v>120</v>
      </c>
      <c r="E6" s="20" t="s">
        <v>120</v>
      </c>
      <c r="F6" s="20" t="s">
        <v>120</v>
      </c>
      <c r="G6" s="20" t="s">
        <v>120</v>
      </c>
      <c r="H6" s="20" t="s">
        <v>120</v>
      </c>
      <c r="I6" s="20" t="s">
        <v>120</v>
      </c>
      <c r="K6" s="20" t="s">
        <v>240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21" ht="22.5" x14ac:dyDescent="0.5">
      <c r="A7" s="20" t="s">
        <v>119</v>
      </c>
      <c r="C7" s="20" t="s">
        <v>121</v>
      </c>
      <c r="E7" s="20" t="s">
        <v>122</v>
      </c>
      <c r="G7" s="20" t="s">
        <v>123</v>
      </c>
      <c r="I7" s="20" t="s">
        <v>27</v>
      </c>
      <c r="K7" s="20" t="s">
        <v>124</v>
      </c>
      <c r="M7" s="20" t="s">
        <v>125</v>
      </c>
      <c r="O7" s="20" t="s">
        <v>126</v>
      </c>
      <c r="Q7" s="20" t="s">
        <v>124</v>
      </c>
      <c r="S7" s="20" t="s">
        <v>118</v>
      </c>
    </row>
    <row r="8" spans="1:21" x14ac:dyDescent="0.5">
      <c r="A8" s="1" t="s">
        <v>127</v>
      </c>
      <c r="C8" s="1" t="s">
        <v>128</v>
      </c>
      <c r="E8" s="1" t="s">
        <v>129</v>
      </c>
      <c r="G8" s="1" t="s">
        <v>130</v>
      </c>
      <c r="I8" s="1">
        <v>0</v>
      </c>
      <c r="K8" s="3">
        <v>100000</v>
      </c>
      <c r="M8" s="3">
        <v>0</v>
      </c>
      <c r="O8" s="3">
        <v>0</v>
      </c>
      <c r="Q8" s="3">
        <v>100000</v>
      </c>
      <c r="S8" s="9">
        <v>0</v>
      </c>
      <c r="U8" s="7"/>
    </row>
    <row r="9" spans="1:21" x14ac:dyDescent="0.5">
      <c r="A9" s="1" t="s">
        <v>127</v>
      </c>
      <c r="C9" s="1" t="s">
        <v>131</v>
      </c>
      <c r="E9" s="1" t="s">
        <v>132</v>
      </c>
      <c r="G9" s="1" t="s">
        <v>133</v>
      </c>
      <c r="I9" s="1">
        <v>0</v>
      </c>
      <c r="K9" s="3">
        <v>88533687841</v>
      </c>
      <c r="M9" s="3">
        <v>1057295054434</v>
      </c>
      <c r="O9" s="3">
        <v>734741891895</v>
      </c>
      <c r="Q9" s="3">
        <v>411086850380</v>
      </c>
      <c r="S9" s="9">
        <v>0.1356</v>
      </c>
      <c r="U9" s="7"/>
    </row>
    <row r="10" spans="1:21" x14ac:dyDescent="0.5">
      <c r="A10" s="1" t="s">
        <v>134</v>
      </c>
      <c r="C10" s="1" t="s">
        <v>135</v>
      </c>
      <c r="E10" s="1" t="s">
        <v>129</v>
      </c>
      <c r="G10" s="1" t="s">
        <v>136</v>
      </c>
      <c r="I10" s="1">
        <v>0</v>
      </c>
      <c r="K10" s="3">
        <v>23375434728</v>
      </c>
      <c r="M10" s="3">
        <v>32350006291</v>
      </c>
      <c r="O10" s="3">
        <v>53374477917</v>
      </c>
      <c r="Q10" s="3">
        <v>2350963102</v>
      </c>
      <c r="S10" s="9">
        <v>8.0000000000000004E-4</v>
      </c>
      <c r="U10" s="7"/>
    </row>
    <row r="11" spans="1:21" ht="22.5" thickBot="1" x14ac:dyDescent="0.55000000000000004">
      <c r="K11" s="4">
        <f>SUM(K8:K10)</f>
        <v>111909222569</v>
      </c>
      <c r="M11" s="4">
        <f>SUM(M8:M10)</f>
        <v>1089645060725</v>
      </c>
      <c r="O11" s="4">
        <f>SUM(O8:O10)</f>
        <v>788116369812</v>
      </c>
      <c r="Q11" s="4">
        <f>SUM(Q8:Q10)</f>
        <v>413437913482</v>
      </c>
      <c r="S11" s="8">
        <f>SUM(S8:S10)</f>
        <v>0.13639999999999999</v>
      </c>
    </row>
    <row r="12" spans="1:21" ht="22.5" thickTop="1" x14ac:dyDescent="0.5"/>
    <row r="13" spans="1:21" x14ac:dyDescent="0.5">
      <c r="M13" s="3"/>
      <c r="Q13" s="3"/>
      <c r="S13" s="3"/>
    </row>
  </sheetData>
  <mergeCells count="17">
    <mergeCell ref="G7"/>
    <mergeCell ref="I7"/>
    <mergeCell ref="C6:I6"/>
    <mergeCell ref="A3:S3"/>
    <mergeCell ref="A4:S4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orientation="portrait" r:id="rId1"/>
  <ignoredErrors>
    <ignoredError sqref="C8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8"/>
  <sheetViews>
    <sheetView rightToLeft="1" workbookViewId="0">
      <selection activeCell="E21" sqref="E21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8.42578125" style="1" bestFit="1" customWidth="1"/>
    <col min="10" max="16384" width="9.140625" style="1"/>
  </cols>
  <sheetData>
    <row r="2" spans="1:9" ht="22.5" x14ac:dyDescent="0.5">
      <c r="A2" s="18" t="s">
        <v>0</v>
      </c>
      <c r="B2" s="18"/>
      <c r="C2" s="18"/>
      <c r="D2" s="18"/>
      <c r="E2" s="18"/>
      <c r="F2" s="18"/>
      <c r="G2" s="18"/>
    </row>
    <row r="3" spans="1:9" ht="22.5" x14ac:dyDescent="0.5">
      <c r="A3" s="18" t="s">
        <v>137</v>
      </c>
      <c r="B3" s="18"/>
      <c r="C3" s="18"/>
      <c r="D3" s="18"/>
      <c r="E3" s="18"/>
      <c r="F3" s="18"/>
      <c r="G3" s="18"/>
    </row>
    <row r="4" spans="1:9" ht="22.5" x14ac:dyDescent="0.5">
      <c r="A4" s="18" t="s">
        <v>2</v>
      </c>
      <c r="B4" s="18"/>
      <c r="C4" s="18"/>
      <c r="D4" s="18"/>
      <c r="E4" s="18"/>
      <c r="F4" s="18"/>
      <c r="G4" s="18"/>
    </row>
    <row r="6" spans="1:9" ht="22.5" x14ac:dyDescent="0.5">
      <c r="A6" s="20" t="s">
        <v>141</v>
      </c>
      <c r="C6" s="20" t="s">
        <v>124</v>
      </c>
      <c r="E6" s="20" t="s">
        <v>228</v>
      </c>
      <c r="G6" s="20" t="s">
        <v>13</v>
      </c>
    </row>
    <row r="7" spans="1:9" x14ac:dyDescent="0.5">
      <c r="A7" s="1" t="s">
        <v>237</v>
      </c>
      <c r="C7" s="5">
        <v>-248818117</v>
      </c>
      <c r="E7" s="7">
        <f>C7/$C$11</f>
        <v>-4.5015690844625918E-3</v>
      </c>
      <c r="G7" s="7">
        <v>-8.209009239502362E-5</v>
      </c>
      <c r="I7" s="7"/>
    </row>
    <row r="8" spans="1:9" x14ac:dyDescent="0.5">
      <c r="A8" s="1" t="s">
        <v>238</v>
      </c>
      <c r="C8" s="3">
        <v>55520092035</v>
      </c>
      <c r="E8" s="7">
        <f t="shared" ref="E8:E10" si="0">C8/$C$11</f>
        <v>1.0044587302751502</v>
      </c>
      <c r="G8" s="7">
        <v>1.8317193056056145E-2</v>
      </c>
      <c r="I8" s="7"/>
    </row>
    <row r="9" spans="1:9" x14ac:dyDescent="0.5">
      <c r="A9" s="1" t="s">
        <v>239</v>
      </c>
      <c r="C9" s="3">
        <v>6291</v>
      </c>
      <c r="E9" s="7">
        <f t="shared" si="0"/>
        <v>1.1381555110134589E-7</v>
      </c>
      <c r="G9" s="7">
        <v>2.0755272063130901E-9</v>
      </c>
      <c r="I9" s="7"/>
    </row>
    <row r="10" spans="1:9" x14ac:dyDescent="0.5">
      <c r="A10" s="1" t="s">
        <v>235</v>
      </c>
      <c r="C10" s="3">
        <v>2361566</v>
      </c>
      <c r="E10" s="7">
        <f t="shared" si="0"/>
        <v>4.2724993761278182E-5</v>
      </c>
      <c r="G10" s="7">
        <v>7.7912803727610547E-7</v>
      </c>
      <c r="I10" s="7"/>
    </row>
    <row r="11" spans="1:9" ht="22.5" thickBot="1" x14ac:dyDescent="0.55000000000000004">
      <c r="C11" s="4">
        <f>SUM(C7:C10)</f>
        <v>55273641775</v>
      </c>
      <c r="E11" s="8">
        <f>SUM(E7:E10)</f>
        <v>0.99999999999999989</v>
      </c>
      <c r="G11" s="8">
        <f>SUM(G7:G10)</f>
        <v>1.8235884167225602E-2</v>
      </c>
    </row>
    <row r="12" spans="1:9" ht="22.5" thickTop="1" x14ac:dyDescent="0.5"/>
    <row r="13" spans="1:9" x14ac:dyDescent="0.5">
      <c r="I13" s="3"/>
    </row>
    <row r="15" spans="1:9" x14ac:dyDescent="0.5">
      <c r="E15" s="3"/>
    </row>
    <row r="16" spans="1:9" x14ac:dyDescent="0.5">
      <c r="E16" s="3"/>
    </row>
    <row r="17" spans="5:5" x14ac:dyDescent="0.5">
      <c r="E17" s="3"/>
    </row>
    <row r="18" spans="5:5" x14ac:dyDescent="0.5">
      <c r="E18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7"/>
  <sheetViews>
    <sheetView rightToLeft="1" workbookViewId="0">
      <selection activeCell="S8" sqref="S8:S17"/>
    </sheetView>
  </sheetViews>
  <sheetFormatPr defaultRowHeight="21.75" x14ac:dyDescent="0.5"/>
  <cols>
    <col min="1" max="1" width="37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7.7109375" style="1" customWidth="1"/>
    <col min="16" max="16" width="1" style="1" customWidth="1"/>
    <col min="17" max="17" width="11.7109375" style="1" bestFit="1" customWidth="1"/>
    <col min="18" max="18" width="1" style="1" customWidth="1"/>
    <col min="19" max="19" width="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2.5" x14ac:dyDescent="0.5">
      <c r="A3" s="18" t="s">
        <v>137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2.5" x14ac:dyDescent="0.5">
      <c r="A6" s="20" t="s">
        <v>138</v>
      </c>
      <c r="B6" s="20" t="s">
        <v>138</v>
      </c>
      <c r="C6" s="20" t="s">
        <v>138</v>
      </c>
      <c r="D6" s="20" t="s">
        <v>138</v>
      </c>
      <c r="E6" s="20" t="s">
        <v>138</v>
      </c>
      <c r="F6" s="20" t="s">
        <v>138</v>
      </c>
      <c r="G6" s="20" t="s">
        <v>138</v>
      </c>
      <c r="I6" s="20" t="s">
        <v>139</v>
      </c>
      <c r="J6" s="20" t="s">
        <v>139</v>
      </c>
      <c r="K6" s="20" t="s">
        <v>139</v>
      </c>
      <c r="L6" s="20" t="s">
        <v>139</v>
      </c>
      <c r="M6" s="20" t="s">
        <v>139</v>
      </c>
      <c r="O6" s="20" t="s">
        <v>140</v>
      </c>
      <c r="P6" s="20" t="s">
        <v>140</v>
      </c>
      <c r="Q6" s="20" t="s">
        <v>140</v>
      </c>
      <c r="R6" s="20" t="s">
        <v>140</v>
      </c>
      <c r="S6" s="20" t="s">
        <v>140</v>
      </c>
    </row>
    <row r="7" spans="1:19" ht="22.5" x14ac:dyDescent="0.5">
      <c r="A7" s="20" t="s">
        <v>141</v>
      </c>
      <c r="C7" s="20" t="s">
        <v>142</v>
      </c>
      <c r="E7" s="20" t="s">
        <v>26</v>
      </c>
      <c r="G7" s="20" t="s">
        <v>27</v>
      </c>
      <c r="I7" s="20" t="s">
        <v>143</v>
      </c>
      <c r="K7" s="20" t="s">
        <v>144</v>
      </c>
      <c r="M7" s="20" t="s">
        <v>145</v>
      </c>
      <c r="O7" s="20" t="s">
        <v>143</v>
      </c>
      <c r="Q7" s="20" t="s">
        <v>144</v>
      </c>
      <c r="S7" s="20" t="s">
        <v>145</v>
      </c>
    </row>
    <row r="8" spans="1:19" x14ac:dyDescent="0.5">
      <c r="A8" s="1" t="s">
        <v>98</v>
      </c>
      <c r="C8" s="1" t="s">
        <v>146</v>
      </c>
      <c r="E8" s="1" t="s">
        <v>32</v>
      </c>
      <c r="G8" s="3">
        <v>20</v>
      </c>
      <c r="I8" s="3">
        <v>25420419</v>
      </c>
      <c r="K8" s="1" t="s">
        <v>146</v>
      </c>
      <c r="M8" s="3">
        <v>25420419</v>
      </c>
      <c r="O8" s="3">
        <v>165794578</v>
      </c>
      <c r="Q8" s="1" t="s">
        <v>146</v>
      </c>
      <c r="S8" s="3">
        <v>165794578</v>
      </c>
    </row>
    <row r="9" spans="1:19" x14ac:dyDescent="0.5">
      <c r="A9" s="1" t="s">
        <v>34</v>
      </c>
      <c r="C9" s="1" t="s">
        <v>146</v>
      </c>
      <c r="E9" s="1" t="s">
        <v>32</v>
      </c>
      <c r="G9" s="3">
        <v>20</v>
      </c>
      <c r="I9" s="3">
        <v>847347310</v>
      </c>
      <c r="K9" s="1" t="s">
        <v>146</v>
      </c>
      <c r="M9" s="3">
        <v>847347310</v>
      </c>
      <c r="O9" s="3">
        <v>8289695381</v>
      </c>
      <c r="Q9" s="1" t="s">
        <v>146</v>
      </c>
      <c r="S9" s="3">
        <v>8289695381</v>
      </c>
    </row>
    <row r="10" spans="1:19" x14ac:dyDescent="0.5">
      <c r="A10" s="1" t="s">
        <v>33</v>
      </c>
      <c r="C10" s="1" t="s">
        <v>146</v>
      </c>
      <c r="E10" s="1" t="s">
        <v>32</v>
      </c>
      <c r="G10" s="3">
        <v>20</v>
      </c>
      <c r="I10" s="3">
        <v>101325790</v>
      </c>
      <c r="K10" s="1" t="s">
        <v>146</v>
      </c>
      <c r="M10" s="3">
        <v>101325790</v>
      </c>
      <c r="O10" s="3">
        <v>704890711</v>
      </c>
      <c r="Q10" s="1" t="s">
        <v>146</v>
      </c>
      <c r="S10" s="3">
        <v>704890711</v>
      </c>
    </row>
    <row r="11" spans="1:19" x14ac:dyDescent="0.5">
      <c r="A11" s="1" t="s">
        <v>29</v>
      </c>
      <c r="C11" s="1" t="s">
        <v>146</v>
      </c>
      <c r="E11" s="1" t="s">
        <v>32</v>
      </c>
      <c r="G11" s="3">
        <v>20</v>
      </c>
      <c r="I11" s="3">
        <v>4236737</v>
      </c>
      <c r="K11" s="1" t="s">
        <v>146</v>
      </c>
      <c r="M11" s="3">
        <v>4236737</v>
      </c>
      <c r="O11" s="3">
        <v>27632430</v>
      </c>
      <c r="Q11" s="1" t="s">
        <v>146</v>
      </c>
      <c r="S11" s="3">
        <v>27632430</v>
      </c>
    </row>
    <row r="12" spans="1:19" x14ac:dyDescent="0.5">
      <c r="A12" s="1" t="s">
        <v>108</v>
      </c>
      <c r="C12" s="1" t="s">
        <v>146</v>
      </c>
      <c r="E12" s="1" t="s">
        <v>110</v>
      </c>
      <c r="G12" s="3">
        <v>18</v>
      </c>
      <c r="I12" s="3">
        <v>6872813415</v>
      </c>
      <c r="K12" s="1" t="s">
        <v>146</v>
      </c>
      <c r="M12" s="3">
        <v>6872813415</v>
      </c>
      <c r="O12" s="3">
        <v>75025126670</v>
      </c>
      <c r="Q12" s="1" t="s">
        <v>146</v>
      </c>
      <c r="S12" s="3">
        <v>75025126670</v>
      </c>
    </row>
    <row r="13" spans="1:19" x14ac:dyDescent="0.5">
      <c r="A13" s="1" t="s">
        <v>147</v>
      </c>
      <c r="C13" s="1" t="s">
        <v>146</v>
      </c>
      <c r="E13" s="1" t="s">
        <v>148</v>
      </c>
      <c r="G13" s="3">
        <v>18</v>
      </c>
      <c r="I13" s="3">
        <v>0</v>
      </c>
      <c r="K13" s="1" t="s">
        <v>146</v>
      </c>
      <c r="M13" s="3">
        <v>0</v>
      </c>
      <c r="O13" s="3">
        <v>10347896</v>
      </c>
      <c r="Q13" s="1" t="s">
        <v>146</v>
      </c>
      <c r="S13" s="3">
        <v>10347896</v>
      </c>
    </row>
    <row r="14" spans="1:19" x14ac:dyDescent="0.5">
      <c r="A14" s="1" t="s">
        <v>149</v>
      </c>
      <c r="C14" s="1" t="s">
        <v>146</v>
      </c>
      <c r="E14" s="1" t="s">
        <v>150</v>
      </c>
      <c r="G14" s="3">
        <v>16</v>
      </c>
      <c r="I14" s="3">
        <v>0</v>
      </c>
      <c r="K14" s="1" t="s">
        <v>146</v>
      </c>
      <c r="M14" s="3">
        <v>0</v>
      </c>
      <c r="O14" s="3">
        <v>760300871</v>
      </c>
      <c r="Q14" s="1" t="s">
        <v>146</v>
      </c>
      <c r="S14" s="3">
        <v>760300871</v>
      </c>
    </row>
    <row r="15" spans="1:19" x14ac:dyDescent="0.5">
      <c r="A15" s="1" t="s">
        <v>102</v>
      </c>
      <c r="C15" s="1" t="s">
        <v>146</v>
      </c>
      <c r="E15" s="1" t="s">
        <v>104</v>
      </c>
      <c r="G15" s="3">
        <v>15</v>
      </c>
      <c r="I15" s="3">
        <v>2157914959</v>
      </c>
      <c r="K15" s="1" t="s">
        <v>146</v>
      </c>
      <c r="M15" s="3">
        <v>2157914959</v>
      </c>
      <c r="O15" s="3">
        <v>7745372258</v>
      </c>
      <c r="Q15" s="1" t="s">
        <v>146</v>
      </c>
      <c r="S15" s="3">
        <v>7745372258</v>
      </c>
    </row>
    <row r="16" spans="1:19" x14ac:dyDescent="0.5">
      <c r="A16" s="1" t="s">
        <v>99</v>
      </c>
      <c r="C16" s="1" t="s">
        <v>146</v>
      </c>
      <c r="E16" s="1" t="s">
        <v>101</v>
      </c>
      <c r="G16" s="3">
        <v>15</v>
      </c>
      <c r="I16" s="3">
        <v>2172259221</v>
      </c>
      <c r="K16" s="1" t="s">
        <v>146</v>
      </c>
      <c r="M16" s="3">
        <v>2172259221</v>
      </c>
      <c r="O16" s="3">
        <v>8064976086</v>
      </c>
      <c r="Q16" s="1" t="s">
        <v>146</v>
      </c>
      <c r="S16" s="3">
        <v>8064976086</v>
      </c>
    </row>
    <row r="17" spans="1:19" x14ac:dyDescent="0.5">
      <c r="A17" s="1" t="s">
        <v>105</v>
      </c>
      <c r="C17" s="1" t="s">
        <v>146</v>
      </c>
      <c r="E17" s="1" t="s">
        <v>107</v>
      </c>
      <c r="G17" s="3">
        <v>16</v>
      </c>
      <c r="I17" s="3">
        <v>1340458292</v>
      </c>
      <c r="K17" s="1" t="s">
        <v>146</v>
      </c>
      <c r="M17" s="3">
        <v>1340458292</v>
      </c>
      <c r="O17" s="3">
        <v>4990349908</v>
      </c>
      <c r="Q17" s="1" t="s">
        <v>146</v>
      </c>
      <c r="S17" s="3">
        <v>4990349908</v>
      </c>
    </row>
    <row r="18" spans="1:19" x14ac:dyDescent="0.5">
      <c r="A18" s="1" t="s">
        <v>134</v>
      </c>
      <c r="C18" s="3">
        <v>17</v>
      </c>
      <c r="E18" s="1" t="s">
        <v>146</v>
      </c>
      <c r="G18" s="1">
        <v>0</v>
      </c>
      <c r="I18" s="3">
        <v>6291</v>
      </c>
      <c r="K18" s="3">
        <v>0</v>
      </c>
      <c r="M18" s="3">
        <v>6291</v>
      </c>
      <c r="O18" s="3">
        <v>263312347</v>
      </c>
      <c r="Q18" s="3">
        <v>0</v>
      </c>
      <c r="S18" s="3">
        <v>263312347</v>
      </c>
    </row>
    <row r="19" spans="1:19" ht="22.5" thickBot="1" x14ac:dyDescent="0.55000000000000004">
      <c r="I19" s="4">
        <f>SUM(I8:I18)</f>
        <v>13521782434</v>
      </c>
      <c r="K19" s="4">
        <f>SUM(K18)</f>
        <v>0</v>
      </c>
      <c r="M19" s="4">
        <f>SUM(M8:M18)</f>
        <v>13521782434</v>
      </c>
      <c r="O19" s="4">
        <f>SUM(O8:O18)</f>
        <v>106047799136</v>
      </c>
      <c r="Q19" s="4">
        <f>SUM(Q18)</f>
        <v>0</v>
      </c>
      <c r="S19" s="4">
        <f>SUM(S8:S18)</f>
        <v>106047799136</v>
      </c>
    </row>
    <row r="20" spans="1:19" ht="22.5" thickTop="1" x14ac:dyDescent="0.5">
      <c r="O20" s="13"/>
    </row>
    <row r="21" spans="1:19" x14ac:dyDescent="0.5">
      <c r="I21" s="12"/>
      <c r="O21" s="12"/>
      <c r="S21" s="3"/>
    </row>
    <row r="22" spans="1:19" x14ac:dyDescent="0.5">
      <c r="I22" s="12"/>
      <c r="L22" s="3"/>
      <c r="M22" s="3"/>
      <c r="N22" s="3"/>
      <c r="O22" s="14"/>
      <c r="P22" s="3"/>
      <c r="Q22" s="3"/>
      <c r="R22" s="3"/>
      <c r="S22" s="3"/>
    </row>
    <row r="23" spans="1:19" x14ac:dyDescent="0.5">
      <c r="I23" s="13"/>
      <c r="M23" s="3"/>
      <c r="O23" s="13"/>
      <c r="S23" s="3"/>
    </row>
    <row r="24" spans="1:19" x14ac:dyDescent="0.5">
      <c r="M24" s="3"/>
      <c r="N24" s="3"/>
      <c r="O24" s="14"/>
      <c r="P24" s="3"/>
      <c r="Q24" s="3"/>
      <c r="R24" s="3"/>
      <c r="S24" s="3"/>
    </row>
    <row r="25" spans="1:19" x14ac:dyDescent="0.5">
      <c r="O25" s="13"/>
    </row>
    <row r="26" spans="1:19" x14ac:dyDescent="0.5">
      <c r="O26" s="13"/>
    </row>
    <row r="27" spans="1:19" x14ac:dyDescent="0.5">
      <c r="O27" s="1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9"/>
  <sheetViews>
    <sheetView rightToLeft="1" workbookViewId="0">
      <selection activeCell="O19" sqref="O19"/>
    </sheetView>
  </sheetViews>
  <sheetFormatPr defaultRowHeight="21.75" x14ac:dyDescent="0.5"/>
  <cols>
    <col min="1" max="1" width="28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2.5" x14ac:dyDescent="0.5">
      <c r="A3" s="18" t="s">
        <v>137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2.5" x14ac:dyDescent="0.5">
      <c r="A6" s="19" t="s">
        <v>3</v>
      </c>
      <c r="C6" s="20" t="s">
        <v>151</v>
      </c>
      <c r="D6" s="20" t="s">
        <v>151</v>
      </c>
      <c r="E6" s="20" t="s">
        <v>151</v>
      </c>
      <c r="F6" s="20" t="s">
        <v>151</v>
      </c>
      <c r="G6" s="20" t="s">
        <v>151</v>
      </c>
      <c r="I6" s="20" t="s">
        <v>139</v>
      </c>
      <c r="J6" s="20" t="s">
        <v>139</v>
      </c>
      <c r="K6" s="20" t="s">
        <v>139</v>
      </c>
      <c r="L6" s="20" t="s">
        <v>139</v>
      </c>
      <c r="M6" s="20" t="s">
        <v>139</v>
      </c>
      <c r="O6" s="20" t="s">
        <v>140</v>
      </c>
      <c r="P6" s="20" t="s">
        <v>140</v>
      </c>
      <c r="Q6" s="20" t="s">
        <v>140</v>
      </c>
      <c r="R6" s="20" t="s">
        <v>140</v>
      </c>
      <c r="S6" s="20" t="s">
        <v>140</v>
      </c>
    </row>
    <row r="7" spans="1:19" ht="22.5" x14ac:dyDescent="0.5">
      <c r="A7" s="20" t="s">
        <v>3</v>
      </c>
      <c r="C7" s="20" t="s">
        <v>152</v>
      </c>
      <c r="E7" s="20" t="s">
        <v>153</v>
      </c>
      <c r="G7" s="20" t="s">
        <v>154</v>
      </c>
      <c r="I7" s="20" t="s">
        <v>155</v>
      </c>
      <c r="K7" s="20" t="s">
        <v>144</v>
      </c>
      <c r="M7" s="20" t="s">
        <v>156</v>
      </c>
      <c r="O7" s="20" t="s">
        <v>155</v>
      </c>
      <c r="Q7" s="20" t="s">
        <v>144</v>
      </c>
      <c r="S7" s="20" t="s">
        <v>156</v>
      </c>
    </row>
    <row r="8" spans="1:19" x14ac:dyDescent="0.5">
      <c r="A8" s="1" t="s">
        <v>157</v>
      </c>
      <c r="C8" s="1" t="s">
        <v>158</v>
      </c>
      <c r="E8" s="3">
        <v>1759000</v>
      </c>
      <c r="G8" s="3">
        <v>490</v>
      </c>
      <c r="I8" s="3">
        <v>0</v>
      </c>
      <c r="K8" s="3">
        <v>0</v>
      </c>
      <c r="M8" s="3">
        <v>0</v>
      </c>
      <c r="O8" s="3">
        <v>861910000</v>
      </c>
      <c r="Q8" s="3">
        <v>0</v>
      </c>
      <c r="S8" s="3">
        <v>861910000</v>
      </c>
    </row>
    <row r="9" spans="1:19" x14ac:dyDescent="0.5">
      <c r="A9" s="1" t="s">
        <v>159</v>
      </c>
      <c r="C9" s="1" t="s">
        <v>160</v>
      </c>
      <c r="E9" s="3">
        <v>44773</v>
      </c>
      <c r="G9" s="3">
        <v>3700</v>
      </c>
      <c r="I9" s="3">
        <v>0</v>
      </c>
      <c r="K9" s="3">
        <v>0</v>
      </c>
      <c r="M9" s="3">
        <v>0</v>
      </c>
      <c r="O9" s="3">
        <v>165660100</v>
      </c>
      <c r="Q9" s="3">
        <v>6539214</v>
      </c>
      <c r="S9" s="3">
        <v>159120886</v>
      </c>
    </row>
    <row r="10" spans="1:19" x14ac:dyDescent="0.5">
      <c r="A10" s="1" t="s">
        <v>161</v>
      </c>
      <c r="C10" s="1" t="s">
        <v>162</v>
      </c>
      <c r="E10" s="3">
        <v>100000</v>
      </c>
      <c r="G10" s="3">
        <v>1650</v>
      </c>
      <c r="I10" s="3">
        <v>0</v>
      </c>
      <c r="K10" s="3">
        <v>0</v>
      </c>
      <c r="M10" s="3">
        <v>0</v>
      </c>
      <c r="O10" s="3">
        <v>165000000</v>
      </c>
      <c r="Q10" s="3">
        <v>0</v>
      </c>
      <c r="S10" s="3">
        <v>165000000</v>
      </c>
    </row>
    <row r="11" spans="1:19" x14ac:dyDescent="0.5">
      <c r="A11" s="1" t="s">
        <v>163</v>
      </c>
      <c r="C11" s="1" t="s">
        <v>164</v>
      </c>
      <c r="E11" s="3">
        <v>303970</v>
      </c>
      <c r="G11" s="3">
        <v>750</v>
      </c>
      <c r="I11" s="3">
        <v>0</v>
      </c>
      <c r="K11" s="3">
        <v>0</v>
      </c>
      <c r="M11" s="3">
        <v>0</v>
      </c>
      <c r="O11" s="3">
        <v>227977500</v>
      </c>
      <c r="Q11" s="3">
        <v>0</v>
      </c>
      <c r="S11" s="3">
        <v>227977500</v>
      </c>
    </row>
    <row r="12" spans="1:19" x14ac:dyDescent="0.5">
      <c r="A12" s="1" t="s">
        <v>165</v>
      </c>
      <c r="C12" s="1" t="s">
        <v>166</v>
      </c>
      <c r="E12" s="3">
        <v>4128</v>
      </c>
      <c r="G12" s="3">
        <v>1500</v>
      </c>
      <c r="I12" s="3">
        <v>0</v>
      </c>
      <c r="K12" s="3">
        <v>0</v>
      </c>
      <c r="M12" s="3">
        <v>0</v>
      </c>
      <c r="O12" s="3">
        <v>6192000</v>
      </c>
      <c r="Q12" s="3">
        <v>283294</v>
      </c>
      <c r="S12" s="3">
        <v>5908706</v>
      </c>
    </row>
    <row r="13" spans="1:19" x14ac:dyDescent="0.5">
      <c r="A13" s="1" t="s">
        <v>167</v>
      </c>
      <c r="C13" s="1" t="s">
        <v>168</v>
      </c>
      <c r="E13" s="3">
        <v>4102</v>
      </c>
      <c r="G13" s="3">
        <v>8740</v>
      </c>
      <c r="I13" s="3">
        <v>0</v>
      </c>
      <c r="K13" s="3">
        <v>0</v>
      </c>
      <c r="M13" s="3">
        <v>0</v>
      </c>
      <c r="O13" s="3">
        <v>35851480</v>
      </c>
      <c r="Q13" s="3">
        <v>0</v>
      </c>
      <c r="S13" s="3">
        <v>35851480</v>
      </c>
    </row>
    <row r="14" spans="1:19" x14ac:dyDescent="0.5">
      <c r="A14" s="1" t="s">
        <v>16</v>
      </c>
      <c r="C14" s="1" t="s">
        <v>169</v>
      </c>
      <c r="E14" s="3">
        <v>58470</v>
      </c>
      <c r="G14" s="3">
        <v>4660</v>
      </c>
      <c r="I14" s="3">
        <v>0</v>
      </c>
      <c r="K14" s="3">
        <v>0</v>
      </c>
      <c r="M14" s="3">
        <v>0</v>
      </c>
      <c r="O14" s="3">
        <v>272470200</v>
      </c>
      <c r="Q14" s="3">
        <v>4650405</v>
      </c>
      <c r="S14" s="3">
        <v>267819795</v>
      </c>
    </row>
    <row r="15" spans="1:19" x14ac:dyDescent="0.5">
      <c r="A15" s="1" t="s">
        <v>170</v>
      </c>
      <c r="C15" s="1" t="s">
        <v>171</v>
      </c>
      <c r="E15" s="3">
        <v>47016</v>
      </c>
      <c r="G15" s="3">
        <v>770</v>
      </c>
      <c r="I15" s="3">
        <v>0</v>
      </c>
      <c r="K15" s="3">
        <v>0</v>
      </c>
      <c r="M15" s="3">
        <v>0</v>
      </c>
      <c r="O15" s="3">
        <v>36202320</v>
      </c>
      <c r="Q15" s="3">
        <v>2298929</v>
      </c>
      <c r="S15" s="3">
        <v>33903391</v>
      </c>
    </row>
    <row r="16" spans="1:19" x14ac:dyDescent="0.5">
      <c r="A16" s="1" t="s">
        <v>172</v>
      </c>
      <c r="C16" s="1" t="s">
        <v>173</v>
      </c>
      <c r="E16" s="3">
        <v>2428</v>
      </c>
      <c r="G16" s="3">
        <v>257</v>
      </c>
      <c r="I16" s="3">
        <v>0</v>
      </c>
      <c r="K16" s="3">
        <v>0</v>
      </c>
      <c r="M16" s="3">
        <v>0</v>
      </c>
      <c r="O16" s="3">
        <v>623996</v>
      </c>
      <c r="Q16" s="3">
        <v>0</v>
      </c>
      <c r="S16" s="3">
        <v>623996</v>
      </c>
    </row>
    <row r="17" spans="9:19" ht="22.5" thickBot="1" x14ac:dyDescent="0.55000000000000004">
      <c r="I17" s="17">
        <v>0</v>
      </c>
      <c r="K17" s="17">
        <v>0</v>
      </c>
      <c r="M17" s="17">
        <v>0</v>
      </c>
      <c r="O17" s="4">
        <f>SUM(O8:O16)</f>
        <v>1771887596</v>
      </c>
      <c r="Q17" s="4">
        <f>SUM(Q8:Q16)</f>
        <v>13771842</v>
      </c>
      <c r="S17" s="4">
        <f>SUM(S8:S16)</f>
        <v>1758115754</v>
      </c>
    </row>
    <row r="18" spans="9:19" ht="22.5" thickTop="1" x14ac:dyDescent="0.5">
      <c r="S18" s="3"/>
    </row>
    <row r="19" spans="9:19" x14ac:dyDescent="0.5">
      <c r="O19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0"/>
  <sheetViews>
    <sheetView rightToLeft="1" topLeftCell="A20" workbookViewId="0">
      <selection activeCell="Q13" sqref="Q13:Q42"/>
    </sheetView>
  </sheetViews>
  <sheetFormatPr defaultRowHeight="21.75" x14ac:dyDescent="0.5"/>
  <cols>
    <col min="1" max="1" width="30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9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0.710937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6384" width="9.140625" style="1"/>
  </cols>
  <sheetData>
    <row r="2" spans="1:17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2.5" x14ac:dyDescent="0.5">
      <c r="A3" s="18" t="s">
        <v>137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2.5" x14ac:dyDescent="0.5">
      <c r="A6" s="19" t="s">
        <v>3</v>
      </c>
      <c r="C6" s="20" t="s">
        <v>139</v>
      </c>
      <c r="D6" s="20" t="s">
        <v>139</v>
      </c>
      <c r="E6" s="20" t="s">
        <v>139</v>
      </c>
      <c r="F6" s="20" t="s">
        <v>139</v>
      </c>
      <c r="G6" s="20" t="s">
        <v>139</v>
      </c>
      <c r="H6" s="20" t="s">
        <v>139</v>
      </c>
      <c r="I6" s="20" t="s">
        <v>139</v>
      </c>
      <c r="K6" s="20" t="s">
        <v>140</v>
      </c>
      <c r="L6" s="20" t="s">
        <v>140</v>
      </c>
      <c r="M6" s="20" t="s">
        <v>140</v>
      </c>
      <c r="N6" s="20" t="s">
        <v>140</v>
      </c>
      <c r="O6" s="20" t="s">
        <v>140</v>
      </c>
      <c r="P6" s="20" t="s">
        <v>140</v>
      </c>
      <c r="Q6" s="20" t="s">
        <v>140</v>
      </c>
    </row>
    <row r="7" spans="1:17" ht="22.5" x14ac:dyDescent="0.5">
      <c r="A7" s="20" t="s">
        <v>3</v>
      </c>
      <c r="C7" s="20" t="s">
        <v>7</v>
      </c>
      <c r="E7" s="20" t="s">
        <v>174</v>
      </c>
      <c r="G7" s="20" t="s">
        <v>175</v>
      </c>
      <c r="I7" s="20" t="s">
        <v>176</v>
      </c>
      <c r="K7" s="20" t="s">
        <v>7</v>
      </c>
      <c r="M7" s="20" t="s">
        <v>174</v>
      </c>
      <c r="O7" s="20" t="s">
        <v>175</v>
      </c>
      <c r="Q7" s="20" t="s">
        <v>176</v>
      </c>
    </row>
    <row r="8" spans="1:17" x14ac:dyDescent="0.5">
      <c r="A8" s="1" t="s">
        <v>16</v>
      </c>
      <c r="C8" s="3">
        <v>175410</v>
      </c>
      <c r="E8" s="5">
        <v>1521520426</v>
      </c>
      <c r="F8" s="5"/>
      <c r="G8" s="5">
        <v>1521723909</v>
      </c>
      <c r="H8" s="5"/>
      <c r="I8" s="5">
        <v>-203483</v>
      </c>
      <c r="J8" s="5"/>
      <c r="K8" s="5">
        <v>175410</v>
      </c>
      <c r="L8" s="5"/>
      <c r="M8" s="5">
        <v>1521520425</v>
      </c>
      <c r="N8" s="5"/>
      <c r="O8" s="5">
        <v>1320001493</v>
      </c>
      <c r="P8" s="5"/>
      <c r="Q8" s="5">
        <v>201518932</v>
      </c>
    </row>
    <row r="9" spans="1:17" x14ac:dyDescent="0.5">
      <c r="A9" s="1" t="s">
        <v>17</v>
      </c>
      <c r="C9" s="3">
        <v>31207</v>
      </c>
      <c r="E9" s="5">
        <v>548612016</v>
      </c>
      <c r="F9" s="5"/>
      <c r="G9" s="5">
        <v>548893002</v>
      </c>
      <c r="H9" s="5"/>
      <c r="I9" s="5">
        <v>-280986</v>
      </c>
      <c r="J9" s="5"/>
      <c r="K9" s="5">
        <v>31207</v>
      </c>
      <c r="L9" s="5"/>
      <c r="M9" s="5">
        <v>548612016</v>
      </c>
      <c r="N9" s="5"/>
      <c r="O9" s="5">
        <v>548893002</v>
      </c>
      <c r="P9" s="5"/>
      <c r="Q9" s="5">
        <v>-280986</v>
      </c>
    </row>
    <row r="10" spans="1:17" x14ac:dyDescent="0.5">
      <c r="A10" s="1" t="s">
        <v>19</v>
      </c>
      <c r="C10" s="3">
        <v>738</v>
      </c>
      <c r="E10" s="5">
        <v>19767825</v>
      </c>
      <c r="F10" s="5"/>
      <c r="G10" s="5">
        <v>19683818</v>
      </c>
      <c r="H10" s="5"/>
      <c r="I10" s="5">
        <v>84007</v>
      </c>
      <c r="J10" s="5"/>
      <c r="K10" s="5">
        <v>738</v>
      </c>
      <c r="L10" s="5"/>
      <c r="M10" s="5">
        <v>19767825</v>
      </c>
      <c r="N10" s="5"/>
      <c r="O10" s="5">
        <v>19683818</v>
      </c>
      <c r="P10" s="5"/>
      <c r="Q10" s="5">
        <v>84007</v>
      </c>
    </row>
    <row r="11" spans="1:17" x14ac:dyDescent="0.5">
      <c r="A11" s="1" t="s">
        <v>18</v>
      </c>
      <c r="C11" s="3">
        <v>55280</v>
      </c>
      <c r="E11" s="5">
        <v>3050884184</v>
      </c>
      <c r="F11" s="5"/>
      <c r="G11" s="5">
        <v>3053513310</v>
      </c>
      <c r="H11" s="5"/>
      <c r="I11" s="5">
        <v>-2629126</v>
      </c>
      <c r="J11" s="5"/>
      <c r="K11" s="5">
        <v>55280</v>
      </c>
      <c r="L11" s="5"/>
      <c r="M11" s="5">
        <v>3050884184</v>
      </c>
      <c r="N11" s="5"/>
      <c r="O11" s="5">
        <v>3053513310</v>
      </c>
      <c r="P11" s="5"/>
      <c r="Q11" s="5">
        <v>-2629126</v>
      </c>
    </row>
    <row r="12" spans="1:17" x14ac:dyDescent="0.5">
      <c r="A12" s="1" t="s">
        <v>15</v>
      </c>
      <c r="C12" s="3">
        <v>0</v>
      </c>
      <c r="E12" s="5">
        <v>0</v>
      </c>
      <c r="F12" s="5"/>
      <c r="G12" s="5">
        <v>236606206</v>
      </c>
      <c r="H12" s="5"/>
      <c r="I12" s="5">
        <v>-236606206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0</v>
      </c>
    </row>
    <row r="13" spans="1:17" x14ac:dyDescent="0.5">
      <c r="A13" s="1" t="s">
        <v>177</v>
      </c>
      <c r="C13" s="3">
        <v>250</v>
      </c>
      <c r="E13" s="5">
        <v>257078646</v>
      </c>
      <c r="F13" s="5"/>
      <c r="G13" s="5">
        <v>256036834</v>
      </c>
      <c r="H13" s="5"/>
      <c r="I13" s="5">
        <v>1041812</v>
      </c>
      <c r="J13" s="5"/>
      <c r="K13" s="5">
        <v>250</v>
      </c>
      <c r="L13" s="5"/>
      <c r="M13" s="5">
        <v>257078646</v>
      </c>
      <c r="N13" s="5"/>
      <c r="O13" s="5">
        <v>255046218</v>
      </c>
      <c r="P13" s="5"/>
      <c r="Q13" s="5">
        <v>2032428</v>
      </c>
    </row>
    <row r="14" spans="1:17" x14ac:dyDescent="0.5">
      <c r="A14" s="1" t="s">
        <v>116</v>
      </c>
      <c r="C14" s="3">
        <v>50000</v>
      </c>
      <c r="E14" s="5">
        <v>47053819949</v>
      </c>
      <c r="F14" s="5"/>
      <c r="G14" s="5">
        <v>46049202069</v>
      </c>
      <c r="H14" s="5"/>
      <c r="I14" s="5">
        <v>1004617880</v>
      </c>
      <c r="J14" s="5"/>
      <c r="K14" s="5">
        <v>50000</v>
      </c>
      <c r="L14" s="5"/>
      <c r="M14" s="5">
        <v>47053819949</v>
      </c>
      <c r="N14" s="5"/>
      <c r="O14" s="5">
        <v>44697570750</v>
      </c>
      <c r="P14" s="5"/>
      <c r="Q14" s="5">
        <v>2356249199</v>
      </c>
    </row>
    <row r="15" spans="1:17" x14ac:dyDescent="0.5">
      <c r="A15" s="1" t="s">
        <v>77</v>
      </c>
      <c r="C15" s="3">
        <v>225083</v>
      </c>
      <c r="E15" s="5">
        <v>222791331584</v>
      </c>
      <c r="F15" s="5"/>
      <c r="G15" s="5">
        <v>219475308099</v>
      </c>
      <c r="H15" s="5"/>
      <c r="I15" s="5">
        <v>3316023485</v>
      </c>
      <c r="J15" s="5"/>
      <c r="K15" s="5">
        <v>225083</v>
      </c>
      <c r="L15" s="5"/>
      <c r="M15" s="5">
        <v>222791331584</v>
      </c>
      <c r="N15" s="5"/>
      <c r="O15" s="5">
        <v>218155526089</v>
      </c>
      <c r="P15" s="5"/>
      <c r="Q15" s="5">
        <v>4635805495</v>
      </c>
    </row>
    <row r="16" spans="1:17" x14ac:dyDescent="0.5">
      <c r="A16" s="1" t="s">
        <v>53</v>
      </c>
      <c r="C16" s="3">
        <v>55839</v>
      </c>
      <c r="E16" s="5">
        <v>47729337047</v>
      </c>
      <c r="F16" s="5"/>
      <c r="G16" s="5">
        <v>46968054450</v>
      </c>
      <c r="H16" s="5"/>
      <c r="I16" s="5">
        <v>761282597</v>
      </c>
      <c r="J16" s="5"/>
      <c r="K16" s="5">
        <v>55839</v>
      </c>
      <c r="L16" s="5"/>
      <c r="M16" s="5">
        <v>47729337047</v>
      </c>
      <c r="N16" s="5"/>
      <c r="O16" s="5">
        <v>46319265488</v>
      </c>
      <c r="P16" s="5"/>
      <c r="Q16" s="5">
        <v>1410071559</v>
      </c>
    </row>
    <row r="17" spans="1:17" x14ac:dyDescent="0.5">
      <c r="A17" s="1" t="s">
        <v>62</v>
      </c>
      <c r="C17" s="3">
        <v>21064</v>
      </c>
      <c r="E17" s="5">
        <v>18707528141</v>
      </c>
      <c r="F17" s="5"/>
      <c r="G17" s="5">
        <v>18446760966</v>
      </c>
      <c r="H17" s="5"/>
      <c r="I17" s="5">
        <v>260767175</v>
      </c>
      <c r="J17" s="5"/>
      <c r="K17" s="5">
        <v>21064</v>
      </c>
      <c r="L17" s="5"/>
      <c r="M17" s="5">
        <v>18707528141</v>
      </c>
      <c r="N17" s="5"/>
      <c r="O17" s="5">
        <v>17919204045</v>
      </c>
      <c r="P17" s="5"/>
      <c r="Q17" s="5">
        <v>788324096</v>
      </c>
    </row>
    <row r="18" spans="1:17" x14ac:dyDescent="0.5">
      <c r="A18" s="1" t="s">
        <v>68</v>
      </c>
      <c r="C18" s="3">
        <v>25000</v>
      </c>
      <c r="E18" s="5">
        <v>22006885528</v>
      </c>
      <c r="F18" s="5"/>
      <c r="G18" s="5">
        <v>21658248730</v>
      </c>
      <c r="H18" s="5"/>
      <c r="I18" s="5">
        <v>348636798</v>
      </c>
      <c r="J18" s="5"/>
      <c r="K18" s="5">
        <v>25000</v>
      </c>
      <c r="L18" s="5"/>
      <c r="M18" s="5">
        <v>22006885528</v>
      </c>
      <c r="N18" s="5"/>
      <c r="O18" s="5">
        <v>19764368785</v>
      </c>
      <c r="P18" s="5"/>
      <c r="Q18" s="5">
        <v>2242516743</v>
      </c>
    </row>
    <row r="19" spans="1:17" x14ac:dyDescent="0.5">
      <c r="A19" s="1" t="s">
        <v>71</v>
      </c>
      <c r="C19" s="3">
        <v>271520</v>
      </c>
      <c r="E19" s="5">
        <v>234043381067</v>
      </c>
      <c r="F19" s="5"/>
      <c r="G19" s="5">
        <v>231453278288</v>
      </c>
      <c r="H19" s="5"/>
      <c r="I19" s="5">
        <v>2590102779</v>
      </c>
      <c r="J19" s="5"/>
      <c r="K19" s="5">
        <v>271520</v>
      </c>
      <c r="L19" s="5"/>
      <c r="M19" s="5">
        <v>234043381067</v>
      </c>
      <c r="N19" s="5"/>
      <c r="O19" s="5">
        <v>229388394192</v>
      </c>
      <c r="P19" s="5"/>
      <c r="Q19" s="5">
        <v>4654986875</v>
      </c>
    </row>
    <row r="20" spans="1:17" x14ac:dyDescent="0.5">
      <c r="A20" s="1" t="s">
        <v>74</v>
      </c>
      <c r="C20" s="3">
        <v>14225</v>
      </c>
      <c r="E20" s="5">
        <v>12107149381</v>
      </c>
      <c r="F20" s="5"/>
      <c r="G20" s="5">
        <v>12068606618</v>
      </c>
      <c r="H20" s="5"/>
      <c r="I20" s="5">
        <v>38542763</v>
      </c>
      <c r="J20" s="5"/>
      <c r="K20" s="5">
        <v>14225</v>
      </c>
      <c r="L20" s="5"/>
      <c r="M20" s="5">
        <v>12107149381</v>
      </c>
      <c r="N20" s="5"/>
      <c r="O20" s="5">
        <v>11636408204</v>
      </c>
      <c r="P20" s="5"/>
      <c r="Q20" s="5">
        <v>470741177</v>
      </c>
    </row>
    <row r="21" spans="1:17" x14ac:dyDescent="0.5">
      <c r="A21" s="1" t="s">
        <v>50</v>
      </c>
      <c r="C21" s="3">
        <v>152516</v>
      </c>
      <c r="E21" s="5">
        <v>116077186715</v>
      </c>
      <c r="F21" s="5"/>
      <c r="G21" s="5">
        <v>112538389427</v>
      </c>
      <c r="H21" s="5"/>
      <c r="I21" s="5">
        <v>3538797288</v>
      </c>
      <c r="J21" s="5"/>
      <c r="K21" s="5">
        <v>152516</v>
      </c>
      <c r="L21" s="5"/>
      <c r="M21" s="5">
        <v>116077186715</v>
      </c>
      <c r="N21" s="5"/>
      <c r="O21" s="5">
        <v>111915710969</v>
      </c>
      <c r="P21" s="5"/>
      <c r="Q21" s="5">
        <v>4161475746</v>
      </c>
    </row>
    <row r="22" spans="1:17" x14ac:dyDescent="0.5">
      <c r="A22" s="1" t="s">
        <v>38</v>
      </c>
      <c r="C22" s="3">
        <v>48865</v>
      </c>
      <c r="E22" s="5">
        <v>39168360867</v>
      </c>
      <c r="F22" s="5"/>
      <c r="G22" s="5">
        <v>37407511042</v>
      </c>
      <c r="H22" s="5"/>
      <c r="I22" s="5">
        <v>1760849825</v>
      </c>
      <c r="J22" s="5"/>
      <c r="K22" s="5">
        <v>48865</v>
      </c>
      <c r="L22" s="5"/>
      <c r="M22" s="5">
        <v>39168360868</v>
      </c>
      <c r="N22" s="5"/>
      <c r="O22" s="5">
        <v>39758916302</v>
      </c>
      <c r="P22" s="5"/>
      <c r="Q22" s="5">
        <v>-590555434</v>
      </c>
    </row>
    <row r="23" spans="1:17" x14ac:dyDescent="0.5">
      <c r="A23" s="1" t="s">
        <v>89</v>
      </c>
      <c r="C23" s="3">
        <v>41418</v>
      </c>
      <c r="E23" s="5">
        <v>35858671013</v>
      </c>
      <c r="F23" s="5"/>
      <c r="G23" s="5">
        <v>35759120188</v>
      </c>
      <c r="H23" s="5"/>
      <c r="I23" s="5">
        <v>99550825</v>
      </c>
      <c r="J23" s="5"/>
      <c r="K23" s="5">
        <v>41418</v>
      </c>
      <c r="L23" s="5"/>
      <c r="M23" s="5">
        <v>35858671013</v>
      </c>
      <c r="N23" s="5"/>
      <c r="O23" s="5">
        <v>35074518023</v>
      </c>
      <c r="P23" s="5"/>
      <c r="Q23" s="5">
        <v>784152990</v>
      </c>
    </row>
    <row r="24" spans="1:17" x14ac:dyDescent="0.5">
      <c r="A24" s="1" t="s">
        <v>83</v>
      </c>
      <c r="C24" s="3">
        <v>11955</v>
      </c>
      <c r="E24" s="5">
        <v>10844016635</v>
      </c>
      <c r="F24" s="5"/>
      <c r="G24" s="5">
        <v>10662524817</v>
      </c>
      <c r="H24" s="5"/>
      <c r="I24" s="5">
        <v>181491818</v>
      </c>
      <c r="J24" s="5"/>
      <c r="K24" s="5">
        <v>11955</v>
      </c>
      <c r="L24" s="5"/>
      <c r="M24" s="5">
        <v>10844016635</v>
      </c>
      <c r="N24" s="5"/>
      <c r="O24" s="5">
        <v>10390426291</v>
      </c>
      <c r="P24" s="5"/>
      <c r="Q24" s="5">
        <v>453590344</v>
      </c>
    </row>
    <row r="25" spans="1:17" x14ac:dyDescent="0.5">
      <c r="A25" s="1" t="s">
        <v>95</v>
      </c>
      <c r="C25" s="3">
        <v>46382</v>
      </c>
      <c r="E25" s="5">
        <v>39830047385</v>
      </c>
      <c r="F25" s="5"/>
      <c r="G25" s="5">
        <v>38315532202</v>
      </c>
      <c r="H25" s="5"/>
      <c r="I25" s="5">
        <v>1514515183</v>
      </c>
      <c r="J25" s="5"/>
      <c r="K25" s="5">
        <v>46382</v>
      </c>
      <c r="L25" s="5"/>
      <c r="M25" s="5">
        <v>39830047385</v>
      </c>
      <c r="N25" s="5"/>
      <c r="O25" s="5">
        <v>37720448852</v>
      </c>
      <c r="P25" s="5"/>
      <c r="Q25" s="5">
        <v>2109598533</v>
      </c>
    </row>
    <row r="26" spans="1:17" x14ac:dyDescent="0.5">
      <c r="A26" s="1" t="s">
        <v>56</v>
      </c>
      <c r="C26" s="3">
        <v>16925</v>
      </c>
      <c r="E26" s="5">
        <v>12687895652</v>
      </c>
      <c r="F26" s="5"/>
      <c r="G26" s="5">
        <v>12295797557</v>
      </c>
      <c r="H26" s="5"/>
      <c r="I26" s="5">
        <v>392098095</v>
      </c>
      <c r="J26" s="5"/>
      <c r="K26" s="5">
        <v>16925</v>
      </c>
      <c r="L26" s="5"/>
      <c r="M26" s="5">
        <v>12687895652</v>
      </c>
      <c r="N26" s="5"/>
      <c r="O26" s="5">
        <v>12222087912</v>
      </c>
      <c r="P26" s="5"/>
      <c r="Q26" s="5">
        <v>465807740</v>
      </c>
    </row>
    <row r="27" spans="1:17" x14ac:dyDescent="0.5">
      <c r="A27" s="1" t="s">
        <v>47</v>
      </c>
      <c r="C27" s="3">
        <v>496208</v>
      </c>
      <c r="E27" s="5">
        <v>355062270945</v>
      </c>
      <c r="F27" s="5"/>
      <c r="G27" s="5">
        <v>357652999466</v>
      </c>
      <c r="H27" s="5"/>
      <c r="I27" s="5">
        <v>-2590728521</v>
      </c>
      <c r="J27" s="5"/>
      <c r="K27" s="5">
        <v>496208</v>
      </c>
      <c r="L27" s="5"/>
      <c r="M27" s="5">
        <v>355062270945</v>
      </c>
      <c r="N27" s="5"/>
      <c r="O27" s="5">
        <v>370072962745</v>
      </c>
      <c r="P27" s="5"/>
      <c r="Q27" s="5">
        <v>-15010691800</v>
      </c>
    </row>
    <row r="28" spans="1:17" x14ac:dyDescent="0.5">
      <c r="A28" s="1" t="s">
        <v>86</v>
      </c>
      <c r="C28" s="3">
        <v>26644</v>
      </c>
      <c r="E28" s="5">
        <v>23836037391</v>
      </c>
      <c r="F28" s="5"/>
      <c r="G28" s="5">
        <v>23483654440</v>
      </c>
      <c r="H28" s="5"/>
      <c r="I28" s="5">
        <v>352382951</v>
      </c>
      <c r="J28" s="5"/>
      <c r="K28" s="5">
        <v>26644</v>
      </c>
      <c r="L28" s="5"/>
      <c r="M28" s="5">
        <v>23836037391</v>
      </c>
      <c r="N28" s="5"/>
      <c r="O28" s="5">
        <v>22665365458</v>
      </c>
      <c r="P28" s="5"/>
      <c r="Q28" s="5">
        <v>1170671933</v>
      </c>
    </row>
    <row r="29" spans="1:17" x14ac:dyDescent="0.5">
      <c r="A29" s="1" t="s">
        <v>80</v>
      </c>
      <c r="C29" s="3">
        <v>62245</v>
      </c>
      <c r="E29" s="5">
        <v>57638006947</v>
      </c>
      <c r="F29" s="5"/>
      <c r="G29" s="5">
        <v>55395601617</v>
      </c>
      <c r="H29" s="5"/>
      <c r="I29" s="5">
        <v>2242405330</v>
      </c>
      <c r="J29" s="5"/>
      <c r="K29" s="5">
        <v>62245</v>
      </c>
      <c r="L29" s="5"/>
      <c r="M29" s="5">
        <v>57638006947</v>
      </c>
      <c r="N29" s="5"/>
      <c r="O29" s="5">
        <v>54737837535</v>
      </c>
      <c r="P29" s="5"/>
      <c r="Q29" s="5">
        <v>2900169412</v>
      </c>
    </row>
    <row r="30" spans="1:17" x14ac:dyDescent="0.5">
      <c r="A30" s="1" t="s">
        <v>44</v>
      </c>
      <c r="C30" s="3">
        <v>55476</v>
      </c>
      <c r="E30" s="5">
        <v>43375311891</v>
      </c>
      <c r="F30" s="5"/>
      <c r="G30" s="5">
        <v>42415140918</v>
      </c>
      <c r="H30" s="5"/>
      <c r="I30" s="5">
        <v>960170973</v>
      </c>
      <c r="J30" s="5"/>
      <c r="K30" s="5">
        <v>55476</v>
      </c>
      <c r="L30" s="5"/>
      <c r="M30" s="5">
        <v>43375311891</v>
      </c>
      <c r="N30" s="5"/>
      <c r="O30" s="5">
        <v>41946760566</v>
      </c>
      <c r="P30" s="5"/>
      <c r="Q30" s="5">
        <v>1428551325</v>
      </c>
    </row>
    <row r="31" spans="1:17" x14ac:dyDescent="0.5">
      <c r="A31" s="1" t="s">
        <v>92</v>
      </c>
      <c r="C31" s="3">
        <v>103278</v>
      </c>
      <c r="E31" s="5">
        <v>88238153275</v>
      </c>
      <c r="F31" s="5"/>
      <c r="G31" s="5">
        <v>87545076982</v>
      </c>
      <c r="H31" s="5"/>
      <c r="I31" s="5">
        <v>693076293</v>
      </c>
      <c r="J31" s="5"/>
      <c r="K31" s="5">
        <v>103278</v>
      </c>
      <c r="L31" s="5"/>
      <c r="M31" s="5">
        <v>88238153275</v>
      </c>
      <c r="N31" s="5"/>
      <c r="O31" s="5">
        <v>85709633499</v>
      </c>
      <c r="P31" s="5"/>
      <c r="Q31" s="5">
        <v>2528519776</v>
      </c>
    </row>
    <row r="32" spans="1:17" x14ac:dyDescent="0.5">
      <c r="A32" s="1" t="s">
        <v>41</v>
      </c>
      <c r="C32" s="3">
        <v>141137</v>
      </c>
      <c r="E32" s="5">
        <v>116065412063</v>
      </c>
      <c r="F32" s="5"/>
      <c r="G32" s="5">
        <v>113780462941</v>
      </c>
      <c r="H32" s="5"/>
      <c r="I32" s="5">
        <v>2284949122</v>
      </c>
      <c r="J32" s="5"/>
      <c r="K32" s="5">
        <v>141137</v>
      </c>
      <c r="L32" s="5"/>
      <c r="M32" s="5">
        <v>116065412063</v>
      </c>
      <c r="N32" s="5"/>
      <c r="O32" s="5">
        <v>113393703005</v>
      </c>
      <c r="P32" s="5"/>
      <c r="Q32" s="5">
        <v>2671709058</v>
      </c>
    </row>
    <row r="33" spans="1:17" x14ac:dyDescent="0.5">
      <c r="A33" s="1" t="s">
        <v>35</v>
      </c>
      <c r="C33" s="3">
        <v>94943</v>
      </c>
      <c r="E33" s="5">
        <v>79481555142</v>
      </c>
      <c r="F33" s="5"/>
      <c r="G33" s="5">
        <v>78348995523</v>
      </c>
      <c r="H33" s="5"/>
      <c r="I33" s="5">
        <v>1132559619</v>
      </c>
      <c r="J33" s="5"/>
      <c r="K33" s="5">
        <v>94943</v>
      </c>
      <c r="L33" s="5"/>
      <c r="M33" s="5">
        <v>79481555142</v>
      </c>
      <c r="N33" s="5"/>
      <c r="O33" s="5">
        <v>77499425077</v>
      </c>
      <c r="P33" s="5"/>
      <c r="Q33" s="5">
        <v>1982130065</v>
      </c>
    </row>
    <row r="34" spans="1:17" x14ac:dyDescent="0.5">
      <c r="A34" s="1" t="s">
        <v>59</v>
      </c>
      <c r="C34" s="3">
        <v>17592</v>
      </c>
      <c r="E34" s="5">
        <v>13391558196</v>
      </c>
      <c r="F34" s="5"/>
      <c r="G34" s="5">
        <v>12665263404</v>
      </c>
      <c r="H34" s="5"/>
      <c r="I34" s="5">
        <v>726294792</v>
      </c>
      <c r="J34" s="5"/>
      <c r="K34" s="5">
        <v>17592</v>
      </c>
      <c r="L34" s="5"/>
      <c r="M34" s="5">
        <v>13391558196</v>
      </c>
      <c r="N34" s="5"/>
      <c r="O34" s="5">
        <v>12610281970</v>
      </c>
      <c r="P34" s="5"/>
      <c r="Q34" s="5">
        <v>781276226</v>
      </c>
    </row>
    <row r="35" spans="1:17" x14ac:dyDescent="0.5">
      <c r="A35" s="1" t="s">
        <v>65</v>
      </c>
      <c r="C35" s="3">
        <v>39390</v>
      </c>
      <c r="E35" s="5">
        <v>28843337567</v>
      </c>
      <c r="F35" s="5"/>
      <c r="G35" s="5">
        <v>27904607702</v>
      </c>
      <c r="H35" s="5"/>
      <c r="I35" s="5">
        <v>938729865</v>
      </c>
      <c r="J35" s="5"/>
      <c r="K35" s="5">
        <v>39390</v>
      </c>
      <c r="L35" s="5"/>
      <c r="M35" s="5">
        <v>28843337567</v>
      </c>
      <c r="N35" s="5"/>
      <c r="O35" s="5">
        <v>27771539283</v>
      </c>
      <c r="P35" s="5"/>
      <c r="Q35" s="5">
        <v>1071798284</v>
      </c>
    </row>
    <row r="36" spans="1:17" x14ac:dyDescent="0.5">
      <c r="A36" s="1" t="s">
        <v>105</v>
      </c>
      <c r="C36" s="3">
        <v>100000</v>
      </c>
      <c r="E36" s="5">
        <v>94482871875</v>
      </c>
      <c r="F36" s="5"/>
      <c r="G36" s="5">
        <v>86931440820</v>
      </c>
      <c r="H36" s="5"/>
      <c r="I36" s="5">
        <v>7551431055</v>
      </c>
      <c r="J36" s="5"/>
      <c r="K36" s="5">
        <v>100000</v>
      </c>
      <c r="L36" s="5"/>
      <c r="M36" s="5">
        <v>94482871875</v>
      </c>
      <c r="N36" s="5"/>
      <c r="O36" s="5">
        <v>94837186124</v>
      </c>
      <c r="P36" s="5"/>
      <c r="Q36" s="5">
        <v>-354314249</v>
      </c>
    </row>
    <row r="37" spans="1:17" x14ac:dyDescent="0.5">
      <c r="A37" s="1" t="s">
        <v>102</v>
      </c>
      <c r="C37" s="3">
        <v>175000</v>
      </c>
      <c r="E37" s="5">
        <v>183016822187</v>
      </c>
      <c r="F37" s="5"/>
      <c r="G37" s="5">
        <v>174968281250</v>
      </c>
      <c r="H37" s="5"/>
      <c r="I37" s="5">
        <v>8048540937</v>
      </c>
      <c r="J37" s="5"/>
      <c r="K37" s="5">
        <v>175000</v>
      </c>
      <c r="L37" s="5"/>
      <c r="M37" s="5">
        <v>183016822187</v>
      </c>
      <c r="N37" s="5"/>
      <c r="O37" s="5">
        <v>169235500000</v>
      </c>
      <c r="P37" s="5"/>
      <c r="Q37" s="5">
        <v>13781322187</v>
      </c>
    </row>
    <row r="38" spans="1:17" x14ac:dyDescent="0.5">
      <c r="A38" s="1" t="s">
        <v>178</v>
      </c>
      <c r="C38" s="3">
        <v>0</v>
      </c>
      <c r="E38" s="5">
        <v>0</v>
      </c>
      <c r="F38" s="5"/>
      <c r="G38" s="5">
        <v>0</v>
      </c>
      <c r="H38" s="5"/>
      <c r="I38" s="5">
        <v>0</v>
      </c>
      <c r="J38" s="5"/>
      <c r="K38" s="5">
        <v>5979</v>
      </c>
      <c r="L38" s="5"/>
      <c r="M38" s="5">
        <v>5977916307</v>
      </c>
      <c r="N38" s="5"/>
      <c r="O38" s="5">
        <v>6178373541</v>
      </c>
      <c r="P38" s="5"/>
      <c r="Q38" s="5">
        <v>-200457234</v>
      </c>
    </row>
    <row r="39" spans="1:17" x14ac:dyDescent="0.5">
      <c r="A39" s="1" t="s">
        <v>179</v>
      </c>
      <c r="C39" s="3">
        <v>0</v>
      </c>
      <c r="E39" s="5">
        <v>0</v>
      </c>
      <c r="F39" s="5"/>
      <c r="G39" s="5">
        <v>0</v>
      </c>
      <c r="H39" s="5"/>
      <c r="I39" s="5">
        <v>0</v>
      </c>
      <c r="J39" s="5"/>
      <c r="K39" s="5">
        <v>1500</v>
      </c>
      <c r="L39" s="5"/>
      <c r="M39" s="5">
        <v>1507226766</v>
      </c>
      <c r="N39" s="5"/>
      <c r="O39" s="5">
        <v>1548610633</v>
      </c>
      <c r="P39" s="5"/>
      <c r="Q39" s="5">
        <v>-41383867</v>
      </c>
    </row>
    <row r="40" spans="1:17" x14ac:dyDescent="0.5">
      <c r="A40" s="1" t="s">
        <v>117</v>
      </c>
      <c r="C40" s="3">
        <v>0</v>
      </c>
      <c r="E40" s="5">
        <v>0</v>
      </c>
      <c r="F40" s="5"/>
      <c r="G40" s="5">
        <v>0</v>
      </c>
      <c r="H40" s="5"/>
      <c r="I40" s="5">
        <v>0</v>
      </c>
      <c r="J40" s="5"/>
      <c r="K40" s="5">
        <v>500000</v>
      </c>
      <c r="L40" s="5"/>
      <c r="M40" s="5">
        <v>454917531250</v>
      </c>
      <c r="N40" s="5"/>
      <c r="O40" s="5">
        <v>458537319250</v>
      </c>
      <c r="P40" s="5"/>
      <c r="Q40" s="5">
        <v>-3619788000</v>
      </c>
    </row>
    <row r="41" spans="1:17" x14ac:dyDescent="0.5">
      <c r="A41" s="1" t="s">
        <v>99</v>
      </c>
      <c r="C41" s="3">
        <v>0</v>
      </c>
      <c r="E41" s="5">
        <v>0</v>
      </c>
      <c r="F41" s="5"/>
      <c r="G41" s="5">
        <v>0</v>
      </c>
      <c r="H41" s="5"/>
      <c r="I41" s="5">
        <v>0</v>
      </c>
      <c r="J41" s="5"/>
      <c r="K41" s="5">
        <v>175000</v>
      </c>
      <c r="L41" s="5"/>
      <c r="M41" s="5">
        <v>171468915625</v>
      </c>
      <c r="N41" s="5"/>
      <c r="O41" s="5">
        <v>169654744349</v>
      </c>
      <c r="P41" s="5"/>
      <c r="Q41" s="5">
        <v>1814171276</v>
      </c>
    </row>
    <row r="42" spans="1:17" x14ac:dyDescent="0.5">
      <c r="A42" s="1" t="s">
        <v>180</v>
      </c>
      <c r="C42" s="3">
        <v>0</v>
      </c>
      <c r="E42" s="5">
        <v>0</v>
      </c>
      <c r="F42" s="5"/>
      <c r="G42" s="5">
        <v>0</v>
      </c>
      <c r="H42" s="5"/>
      <c r="I42" s="5">
        <v>0</v>
      </c>
      <c r="J42" s="5"/>
      <c r="K42" s="5">
        <v>0</v>
      </c>
      <c r="L42" s="5"/>
      <c r="M42" s="5">
        <v>0</v>
      </c>
      <c r="N42" s="5"/>
      <c r="O42" s="5">
        <v>0</v>
      </c>
      <c r="P42" s="5"/>
      <c r="Q42" s="5">
        <v>0</v>
      </c>
    </row>
    <row r="43" spans="1:17" ht="22.5" thickBot="1" x14ac:dyDescent="0.55000000000000004">
      <c r="E43" s="11">
        <f>SUM(E8:E42)</f>
        <v>1947734811540</v>
      </c>
      <c r="F43" s="5"/>
      <c r="G43" s="11">
        <f>SUM(G8:G42)</f>
        <v>1909826316595</v>
      </c>
      <c r="H43" s="5"/>
      <c r="I43" s="11">
        <f>SUM(I8:I42)</f>
        <v>37908494945</v>
      </c>
      <c r="J43" s="5"/>
      <c r="K43" s="5"/>
      <c r="L43" s="5"/>
      <c r="M43" s="11">
        <f>SUM(M8:M42)</f>
        <v>2581606401488</v>
      </c>
      <c r="N43" s="5"/>
      <c r="O43" s="11">
        <f>SUM(O8:O42)</f>
        <v>2546559226778</v>
      </c>
      <c r="P43" s="5"/>
      <c r="Q43" s="11">
        <f>SUM(Q8:Q42)</f>
        <v>35047174710</v>
      </c>
    </row>
    <row r="44" spans="1:17" ht="22.5" thickTop="1" x14ac:dyDescent="0.5"/>
    <row r="45" spans="1:17" x14ac:dyDescent="0.5">
      <c r="D45" s="5"/>
      <c r="E45" s="5"/>
      <c r="F45" s="5"/>
      <c r="G45" s="5"/>
      <c r="H45" s="5"/>
      <c r="J45" s="5"/>
      <c r="K45" s="5"/>
      <c r="L45" s="5"/>
      <c r="M45" s="5"/>
      <c r="N45" s="5"/>
      <c r="O45" s="5"/>
      <c r="P45" s="5"/>
      <c r="Q45" s="5"/>
    </row>
    <row r="46" spans="1:17" x14ac:dyDescent="0.5">
      <c r="G46" s="3"/>
      <c r="I46" s="3"/>
      <c r="O46" s="3"/>
      <c r="Q46" s="14"/>
    </row>
    <row r="47" spans="1:17" x14ac:dyDescent="0.5">
      <c r="Q47" s="12"/>
    </row>
    <row r="48" spans="1:17" x14ac:dyDescent="0.5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12"/>
    </row>
    <row r="49" spans="7:17" x14ac:dyDescent="0.5">
      <c r="G49" s="3"/>
      <c r="I49" s="5"/>
      <c r="O49" s="3"/>
      <c r="Q49" s="14"/>
    </row>
    <row r="50" spans="7:17" x14ac:dyDescent="0.5">
      <c r="Q5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Yasin Gadari</cp:lastModifiedBy>
  <dcterms:created xsi:type="dcterms:W3CDTF">2020-12-23T11:48:18Z</dcterms:created>
  <dcterms:modified xsi:type="dcterms:W3CDTF">2020-12-30T14:11:57Z</dcterms:modified>
</cp:coreProperties>
</file>