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 شده\"/>
    </mc:Choice>
  </mc:AlternateContent>
  <xr:revisionPtr revIDLastSave="0" documentId="13_ncr:1_{C53BD077-0C25-48F8-85C9-3227233CDD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G11" i="15" l="1"/>
  <c r="E10" i="14"/>
  <c r="C10" i="14"/>
  <c r="C10" i="15" s="1"/>
  <c r="I9" i="13"/>
  <c r="K8" i="13" s="1"/>
  <c r="K9" i="13" s="1"/>
  <c r="E9" i="13"/>
  <c r="G8" i="13" s="1"/>
  <c r="G9" i="13" s="1"/>
  <c r="I38" i="12"/>
  <c r="C8" i="15" s="1"/>
  <c r="C38" i="12"/>
  <c r="E38" i="12"/>
  <c r="G38" i="12"/>
  <c r="K38" i="12"/>
  <c r="M38" i="12"/>
  <c r="O38" i="12"/>
  <c r="M21" i="11"/>
  <c r="O21" i="11"/>
  <c r="Q21" i="11"/>
  <c r="C21" i="11"/>
  <c r="E21" i="11"/>
  <c r="G21" i="11"/>
  <c r="O18" i="10"/>
  <c r="M18" i="10"/>
  <c r="G18" i="10"/>
  <c r="E18" i="10"/>
  <c r="E44" i="9"/>
  <c r="G44" i="9"/>
  <c r="M44" i="9"/>
  <c r="O44" i="9"/>
  <c r="M10" i="8"/>
  <c r="O10" i="8"/>
  <c r="Q10" i="8"/>
  <c r="S10" i="8"/>
  <c r="I10" i="8"/>
  <c r="K10" i="8"/>
  <c r="Q11" i="6"/>
  <c r="S18" i="7"/>
  <c r="Q18" i="7"/>
  <c r="O18" i="7"/>
  <c r="M18" i="7"/>
  <c r="K18" i="7"/>
  <c r="I18" i="7"/>
  <c r="S11" i="6"/>
  <c r="O11" i="6"/>
  <c r="M11" i="6"/>
  <c r="K11" i="6"/>
  <c r="K14" i="4"/>
  <c r="AI36" i="3"/>
  <c r="AG36" i="3"/>
  <c r="AA36" i="3"/>
  <c r="W36" i="3"/>
  <c r="S36" i="3"/>
  <c r="Q36" i="3"/>
  <c r="E20" i="1"/>
  <c r="G20" i="1"/>
  <c r="K20" i="1"/>
  <c r="O20" i="1"/>
  <c r="U20" i="1"/>
  <c r="W20" i="1"/>
  <c r="Y20" i="1"/>
  <c r="C9" i="15" l="1"/>
  <c r="E11" i="15"/>
  <c r="Q38" i="12"/>
  <c r="S21" i="11"/>
  <c r="I21" i="11"/>
  <c r="C7" i="15" s="1"/>
  <c r="C11" i="15" s="1"/>
  <c r="I18" i="10"/>
  <c r="Q18" i="10"/>
  <c r="Q44" i="9"/>
  <c r="I44" i="9"/>
  <c r="U21" i="11" l="1"/>
  <c r="K21" i="11"/>
</calcChain>
</file>

<file path=xl/sharedStrings.xml><?xml version="1.0" encoding="utf-8"?>
<sst xmlns="http://schemas.openxmlformats.org/spreadsheetml/2006/main" count="688" uniqueCount="189">
  <si>
    <t>صندوق سرمایه‌گذاری ثابت نامی مفید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</si>
  <si>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</si>
  <si>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</si>
  <si>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</si>
  <si>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</si>
  <si>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</si>
  <si>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</si>
  <si>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</si>
  <si>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</si>
  <si>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</si>
  <si>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</si>
  <si>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</si>
  <si>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</si>
  <si>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</si>
  <si>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</si>
  <si>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جم</t>
  </si>
  <si>
    <t>پلیمر آریا ساسول</t>
  </si>
  <si>
    <t>سرمایه گذاری صبا تامین</t>
  </si>
  <si>
    <t>سرمایه‌گذاری‌غدیر(هلدینگ‌</t>
  </si>
  <si>
    <t>فولاد  خوزستان</t>
  </si>
  <si>
    <t>فولاد مبارکه اصفهان</t>
  </si>
  <si>
    <t>گسترش صنایع روی ایرانیان</t>
  </si>
  <si>
    <t>گ.مدیریت ارزش سرمایه ص ب کشوری</t>
  </si>
  <si>
    <t>لیزینگ کارآفرین</t>
  </si>
  <si>
    <t>صنعت غذایی کورش</t>
  </si>
  <si>
    <t>تولید و توسعه سرب روی ایرانیان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</si>
  <si>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</si>
  <si>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</si>
  <si>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</si>
  <si>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</si>
  <si>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</si>
  <si>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</si>
  <si>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</si>
  <si>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</si>
  <si>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</si>
  <si>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</si>
  <si>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</si>
  <si>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</si>
  <si>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</si>
  <si>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</si>
  <si>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</si>
  <si>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</si>
  <si>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</si>
  <si>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</si>
  <si>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</si>
  <si>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</si>
  <si>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</si>
  <si>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</si>
  <si>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</si>
  <si>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</si>
  <si>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</si>
  <si>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</si>
  <si>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</si>
  <si>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</si>
  <si>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</si>
  <si>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</si>
  <si>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</si>
  <si>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</si>
  <si>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</si>
  <si>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</si>
  <si>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</si>
  <si>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</si>
  <si>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</si>
  <si>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</si>
  <si>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</si>
  <si>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</si>
  <si>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</si>
  <si>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</si>
  <si>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</si>
  <si>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</si>
  <si>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</si>
  <si>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</si>
  <si>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</si>
  <si>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</si>
  <si>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</si>
  <si>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</si>
  <si>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</si>
  <si>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</si>
  <si>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</si>
  <si>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</si>
  <si>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</si>
  <si>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</si>
  <si>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</si>
  <si>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</si>
  <si>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</si>
  <si>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</si>
  <si>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</si>
  <si>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</si>
  <si>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</si>
  <si>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</si>
  <si>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</si>
  <si>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</si>
  <si>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</si>
  <si>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</si>
  <si>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</si>
  <si>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</si>
  <si>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</si>
  <si>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</si>
  <si>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</si>
  <si>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</si>
  <si>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</si>
  <si>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</si>
  <si>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</si>
  <si>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</si>
  <si>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</si>
  <si>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</si>
  <si>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</si>
  <si>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</si>
  <si>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</si>
  <si>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</si>
  <si>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</si>
  <si>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منفعت دولت5-ش.خاص کاردان0108</t>
  </si>
  <si>
    <t>1398/08/18</t>
  </si>
  <si>
    <t>1401/08/18</t>
  </si>
  <si>
    <t>اسنادخزانه-م5بودجه99-020218</t>
  </si>
  <si>
    <t>1399/09/05</t>
  </si>
  <si>
    <t>1402/02/18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</si>
  <si>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</si>
  <si>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</si>
  <si>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</si>
  <si>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</si>
  <si>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</si>
  <si>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</si>
  <si>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</si>
  <si>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</si>
  <si>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</si>
  <si>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</si>
  <si>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</si>
  <si>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</si>
  <si>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</si>
  <si>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</si>
  <si>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</si>
  <si>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</si>
  <si>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</si>
  <si>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</si>
  <si>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</si>
  <si>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</si>
  <si>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</si>
  <si>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</si>
  <si>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</si>
  <si>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</si>
  <si>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</si>
  <si>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</si>
  <si>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</si>
  <si>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</si>
  <si>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</si>
  <si>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</si>
  <si>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</si>
  <si>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</si>
  <si>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</si>
  <si>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</si>
  <si>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</si>
  <si>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</si>
  <si>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</si>
  <si>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</si>
  <si>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</si>
  <si>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</si>
  <si>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</si>
  <si>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1400/02/28</t>
  </si>
  <si>
    <t>بهای فروش</t>
  </si>
  <si>
    <t>ارزش دفتری</t>
  </si>
  <si>
    <t>سود و زیان ناشی از تغییر قیمت</t>
  </si>
  <si>
    <t>سود و زیان ناشی از فروش</t>
  </si>
  <si>
    <t>فرآوری معدنی اپال کانی پارس</t>
  </si>
  <si>
    <t>سپیدار سیستم آسیا</t>
  </si>
  <si>
    <t>اسنادخزانه-م16بودجه97-000407</t>
  </si>
  <si>
    <t>اسنادخزانه-م15بودجه98-010406</t>
  </si>
  <si>
    <t>اسنادخزانه-م16بودجه98-010503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</si>
  <si>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</si>
  <si>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</si>
  <si>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</si>
  <si>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</si>
  <si>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</si>
  <si>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</si>
  <si>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</si>
  <si>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</si>
  <si>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</si>
  <si>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</si>
  <si>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</si>
  <si>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</si>
  <si>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</si>
  <si>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</si>
  <si>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</si>
  <si>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1400/03/01</t>
  </si>
  <si>
    <t>جلوگیری از نوسانات ناگهانی</t>
  </si>
  <si>
    <t>-</t>
  </si>
  <si>
    <t>سایر درآمدهای تنزیل سود سهام</t>
  </si>
  <si>
    <t xml:space="preserve">از ابتدای سال مالی </t>
  </si>
  <si>
    <t>تاپایان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</si>
</sst>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0" fontId="6" fillId="0" borderId="0" xfId="0" applyFont="1"/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51D6612-5AA2-4D23-8DB9-1AB10A4B82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3BE9-98D1-4226-A6FC-27540CC6E1E6}">
  <dimension ref="A1"/>
  <sheetViews>
    <sheetView rightToLeft="1" tabSelected="1" view="pageBreakPreview" zoomScale="70" zoomScaleNormal="100" zoomScaleSheetLayoutView="7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104775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O22" sqref="O22"/>
    </sheetView>
  </sheetViews>
  <sheetFormatPr defaultRowHeight="24" x14ac:dyDescent="0.55000000000000004"/>
  <cols>
    <col min="1" max="1" width="39.5703125" style="20" bestFit="1" customWidth="1"/>
    <col min="2" max="2" width="1" style="20" customWidth="1"/>
    <col min="3" max="3" width="8.28515625" style="20" bestFit="1" customWidth="1"/>
    <col min="4" max="4" width="1" style="20" customWidth="1"/>
    <col min="5" max="5" width="18" style="20" bestFit="1" customWidth="1"/>
    <col min="6" max="6" width="1" style="20" customWidth="1"/>
    <col min="7" max="7" width="18" style="20" bestFit="1" customWidth="1"/>
    <col min="8" max="8" width="1" style="20" customWidth="1"/>
    <col min="9" max="9" width="34" style="20" bestFit="1" customWidth="1"/>
    <col min="10" max="10" width="1" style="20" customWidth="1"/>
    <col min="11" max="11" width="9.5703125" style="20" bestFit="1" customWidth="1"/>
    <col min="12" max="12" width="1" style="20" customWidth="1"/>
    <col min="13" max="13" width="18.7109375" style="20" bestFit="1" customWidth="1"/>
    <col min="14" max="14" width="1" style="20" customWidth="1"/>
    <col min="15" max="15" width="18.7109375" style="20" bestFit="1" customWidth="1"/>
    <col min="16" max="16" width="1" style="20" customWidth="1"/>
    <col min="17" max="17" width="34" style="20" bestFit="1" customWidth="1"/>
    <col min="18" max="18" width="1" style="20" customWidth="1"/>
    <col min="19" max="19" width="9.140625" style="20" customWidth="1"/>
    <col min="20" max="16384" width="9.140625" style="20"/>
  </cols>
  <sheetData>
    <row r="2" spans="1:17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.75" x14ac:dyDescent="0.55000000000000004">
      <c r="A3" s="28" t="s">
        <v>141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4.75" x14ac:dyDescent="0.55000000000000004">
      <c r="A6" s="30" t="s">
        <v>3</v>
      </c>
      <c r="C6" s="29" t="s">
        <v>143</v>
      </c>
      <c r="D6" s="29" t="s">
        <v>143</v>
      </c>
      <c r="E6" s="29" t="s">
        <v>143</v>
      </c>
      <c r="F6" s="29" t="s">
        <v>143</v>
      </c>
      <c r="G6" s="29" t="s">
        <v>143</v>
      </c>
      <c r="H6" s="29" t="s">
        <v>143</v>
      </c>
      <c r="I6" s="29" t="s">
        <v>143</v>
      </c>
      <c r="K6" s="29" t="s">
        <v>144</v>
      </c>
      <c r="L6" s="29" t="s">
        <v>144</v>
      </c>
      <c r="M6" s="29" t="s">
        <v>144</v>
      </c>
      <c r="N6" s="29" t="s">
        <v>144</v>
      </c>
      <c r="O6" s="29" t="s">
        <v>144</v>
      </c>
      <c r="P6" s="29" t="s">
        <v>144</v>
      </c>
      <c r="Q6" s="29" t="s">
        <v>144</v>
      </c>
    </row>
    <row r="7" spans="1:17" ht="24.75" x14ac:dyDescent="0.55000000000000004">
      <c r="A7" s="29" t="s">
        <v>3</v>
      </c>
      <c r="C7" s="29" t="s">
        <v>7</v>
      </c>
      <c r="E7" s="29" t="s">
        <v>159</v>
      </c>
      <c r="G7" s="29" t="s">
        <v>160</v>
      </c>
      <c r="I7" s="29" t="s">
        <v>162</v>
      </c>
      <c r="K7" s="29" t="s">
        <v>7</v>
      </c>
      <c r="M7" s="29" t="s">
        <v>159</v>
      </c>
      <c r="O7" s="29" t="s">
        <v>160</v>
      </c>
      <c r="Q7" s="29" t="s">
        <v>162</v>
      </c>
    </row>
    <row r="8" spans="1:17" x14ac:dyDescent="0.55000000000000004">
      <c r="A8" s="20" t="s">
        <v>19</v>
      </c>
      <c r="C8" s="8">
        <v>20000</v>
      </c>
      <c r="D8" s="8"/>
      <c r="E8" s="8">
        <v>298413811</v>
      </c>
      <c r="F8" s="8"/>
      <c r="G8" s="8">
        <v>299941320</v>
      </c>
      <c r="H8" s="8"/>
      <c r="I8" s="8">
        <v>-1527509</v>
      </c>
      <c r="J8" s="8"/>
      <c r="K8" s="8">
        <v>20000</v>
      </c>
      <c r="L8" s="8"/>
      <c r="M8" s="8">
        <v>298413811</v>
      </c>
      <c r="N8" s="8"/>
      <c r="O8" s="8">
        <v>299941320</v>
      </c>
      <c r="P8" s="8"/>
      <c r="Q8" s="8">
        <v>-1527509</v>
      </c>
    </row>
    <row r="9" spans="1:17" x14ac:dyDescent="0.55000000000000004">
      <c r="A9" s="20" t="s">
        <v>163</v>
      </c>
      <c r="C9" s="8">
        <v>0</v>
      </c>
      <c r="D9" s="8"/>
      <c r="E9" s="8">
        <v>0</v>
      </c>
      <c r="F9" s="8"/>
      <c r="G9" s="8">
        <v>0</v>
      </c>
      <c r="H9" s="8"/>
      <c r="I9" s="8">
        <v>0</v>
      </c>
      <c r="J9" s="8"/>
      <c r="K9" s="8">
        <v>132283</v>
      </c>
      <c r="L9" s="8"/>
      <c r="M9" s="8">
        <v>1833053079</v>
      </c>
      <c r="N9" s="8"/>
      <c r="O9" s="8">
        <v>1739345832</v>
      </c>
      <c r="P9" s="8"/>
      <c r="Q9" s="8">
        <v>93707247</v>
      </c>
    </row>
    <row r="10" spans="1:17" x14ac:dyDescent="0.55000000000000004">
      <c r="A10" s="20" t="s">
        <v>164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v>0</v>
      </c>
      <c r="J10" s="8"/>
      <c r="K10" s="8">
        <v>2128</v>
      </c>
      <c r="L10" s="8"/>
      <c r="M10" s="8">
        <v>155534491</v>
      </c>
      <c r="N10" s="8"/>
      <c r="O10" s="8">
        <v>146732563</v>
      </c>
      <c r="P10" s="8"/>
      <c r="Q10" s="8">
        <v>8801928</v>
      </c>
    </row>
    <row r="11" spans="1:17" x14ac:dyDescent="0.55000000000000004">
      <c r="A11" s="20" t="s">
        <v>60</v>
      </c>
      <c r="C11" s="8">
        <v>25000</v>
      </c>
      <c r="D11" s="8"/>
      <c r="E11" s="8">
        <v>25000000000</v>
      </c>
      <c r="F11" s="8"/>
      <c r="G11" s="8">
        <v>22756249682</v>
      </c>
      <c r="H11" s="8"/>
      <c r="I11" s="8">
        <v>2243750318</v>
      </c>
      <c r="J11" s="8"/>
      <c r="K11" s="8">
        <v>25000</v>
      </c>
      <c r="L11" s="8"/>
      <c r="M11" s="8">
        <v>25000000000</v>
      </c>
      <c r="N11" s="8"/>
      <c r="O11" s="8">
        <v>22756249682</v>
      </c>
      <c r="P11" s="8"/>
      <c r="Q11" s="8">
        <v>2243750318</v>
      </c>
    </row>
    <row r="12" spans="1:17" x14ac:dyDescent="0.55000000000000004">
      <c r="A12" s="20" t="s">
        <v>48</v>
      </c>
      <c r="C12" s="8">
        <v>30000</v>
      </c>
      <c r="D12" s="8"/>
      <c r="E12" s="8">
        <v>24763510800</v>
      </c>
      <c r="F12" s="8"/>
      <c r="G12" s="8">
        <v>22419381707</v>
      </c>
      <c r="H12" s="8"/>
      <c r="I12" s="8">
        <v>2344129093</v>
      </c>
      <c r="J12" s="8"/>
      <c r="K12" s="8">
        <v>209000</v>
      </c>
      <c r="L12" s="8"/>
      <c r="M12" s="8">
        <v>165081740466</v>
      </c>
      <c r="N12" s="8"/>
      <c r="O12" s="8">
        <v>154958279679</v>
      </c>
      <c r="P12" s="8"/>
      <c r="Q12" s="8">
        <v>10123460787</v>
      </c>
    </row>
    <row r="13" spans="1:17" x14ac:dyDescent="0.55000000000000004">
      <c r="A13" s="20" t="s">
        <v>81</v>
      </c>
      <c r="C13" s="8">
        <v>40000</v>
      </c>
      <c r="D13" s="8"/>
      <c r="E13" s="8">
        <v>37034881918</v>
      </c>
      <c r="F13" s="8"/>
      <c r="G13" s="8">
        <v>35003020342</v>
      </c>
      <c r="H13" s="8"/>
      <c r="I13" s="8">
        <v>2031861576</v>
      </c>
      <c r="J13" s="8"/>
      <c r="K13" s="8">
        <v>40000</v>
      </c>
      <c r="L13" s="8"/>
      <c r="M13" s="8">
        <v>37034881918</v>
      </c>
      <c r="N13" s="8"/>
      <c r="O13" s="8">
        <v>35003020342</v>
      </c>
      <c r="P13" s="8"/>
      <c r="Q13" s="8">
        <v>2031861576</v>
      </c>
    </row>
    <row r="14" spans="1:17" x14ac:dyDescent="0.55000000000000004">
      <c r="A14" s="20" t="s">
        <v>42</v>
      </c>
      <c r="C14" s="8">
        <v>24000</v>
      </c>
      <c r="D14" s="8"/>
      <c r="E14" s="8">
        <v>21075427474</v>
      </c>
      <c r="F14" s="8"/>
      <c r="G14" s="8">
        <v>20300857360</v>
      </c>
      <c r="H14" s="8"/>
      <c r="I14" s="8">
        <v>774570114</v>
      </c>
      <c r="J14" s="8"/>
      <c r="K14" s="8">
        <v>49000</v>
      </c>
      <c r="L14" s="8"/>
      <c r="M14" s="8">
        <v>42196598571</v>
      </c>
      <c r="N14" s="8"/>
      <c r="O14" s="8">
        <v>41243260862</v>
      </c>
      <c r="P14" s="8"/>
      <c r="Q14" s="8">
        <v>953337709</v>
      </c>
    </row>
    <row r="15" spans="1:17" x14ac:dyDescent="0.55000000000000004">
      <c r="A15" s="20" t="s">
        <v>165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J15" s="8"/>
      <c r="K15" s="8">
        <v>55839</v>
      </c>
      <c r="L15" s="8"/>
      <c r="M15" s="8">
        <v>52717903798</v>
      </c>
      <c r="N15" s="8"/>
      <c r="O15" s="8">
        <v>49309964274</v>
      </c>
      <c r="P15" s="8"/>
      <c r="Q15" s="8">
        <v>3407939524</v>
      </c>
    </row>
    <row r="16" spans="1:17" x14ac:dyDescent="0.55000000000000004">
      <c r="A16" s="20" t="s">
        <v>166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8">
        <v>152516</v>
      </c>
      <c r="L16" s="8"/>
      <c r="M16" s="8">
        <v>118259961872</v>
      </c>
      <c r="N16" s="8"/>
      <c r="O16" s="8">
        <v>116716722882</v>
      </c>
      <c r="P16" s="8"/>
      <c r="Q16" s="8">
        <v>1543238990</v>
      </c>
    </row>
    <row r="17" spans="1:17" x14ac:dyDescent="0.55000000000000004">
      <c r="A17" s="20" t="s">
        <v>167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J17" s="8"/>
      <c r="K17" s="8">
        <v>16925</v>
      </c>
      <c r="L17" s="8"/>
      <c r="M17" s="8">
        <v>12962200177</v>
      </c>
      <c r="N17" s="8"/>
      <c r="O17" s="8">
        <v>12709877242</v>
      </c>
      <c r="P17" s="8"/>
      <c r="Q17" s="8">
        <v>252322935</v>
      </c>
    </row>
    <row r="18" spans="1:17" ht="24.75" thickBot="1" x14ac:dyDescent="0.6">
      <c r="C18" s="8"/>
      <c r="D18" s="8"/>
      <c r="E18" s="11">
        <f>SUM(E8:E17)</f>
        <v>108172234003</v>
      </c>
      <c r="F18" s="8"/>
      <c r="G18" s="11">
        <f>SUM(G8:G17)</f>
        <v>100779450411</v>
      </c>
      <c r="H18" s="8"/>
      <c r="I18" s="11">
        <f>SUM(I8:I17)</f>
        <v>7392783592</v>
      </c>
      <c r="J18" s="8"/>
      <c r="K18" s="8"/>
      <c r="L18" s="8"/>
      <c r="M18" s="11">
        <f>SUM(M8:M17)</f>
        <v>455540288183</v>
      </c>
      <c r="N18" s="8"/>
      <c r="O18" s="11">
        <f>SUM(O8:O17)</f>
        <v>434883394678</v>
      </c>
      <c r="P18" s="8"/>
      <c r="Q18" s="11">
        <f>SUM(Q8:Q17)</f>
        <v>20656893505</v>
      </c>
    </row>
    <row r="19" spans="1:17" ht="24.75" thickTop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3"/>
  <sheetViews>
    <sheetView rightToLeft="1" topLeftCell="A4" workbookViewId="0">
      <selection activeCell="M21" sqref="M21:Q21"/>
    </sheetView>
  </sheetViews>
  <sheetFormatPr defaultRowHeight="24" x14ac:dyDescent="0.55000000000000004"/>
  <cols>
    <col min="1" max="1" width="35.7109375" style="4" bestFit="1" customWidth="1"/>
    <col min="2" max="2" width="1" style="4" customWidth="1"/>
    <col min="3" max="3" width="18.710937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4.140625" style="4" bestFit="1" customWidth="1"/>
    <col min="8" max="8" width="1" style="4" customWidth="1"/>
    <col min="9" max="9" width="14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8.7109375" style="4" bestFit="1" customWidth="1"/>
    <col min="14" max="14" width="1" style="4" customWidth="1"/>
    <col min="15" max="15" width="19.42578125" style="4" bestFit="1" customWidth="1"/>
    <col min="16" max="16" width="1" style="4" customWidth="1"/>
    <col min="17" max="17" width="14.14062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21.71093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24.75" x14ac:dyDescent="0.55000000000000004">
      <c r="A3" s="25" t="s">
        <v>141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6" spans="1:21" ht="24.75" x14ac:dyDescent="0.55000000000000004">
      <c r="A6" s="23" t="s">
        <v>3</v>
      </c>
      <c r="C6" s="24" t="s">
        <v>143</v>
      </c>
      <c r="D6" s="24" t="s">
        <v>143</v>
      </c>
      <c r="E6" s="24" t="s">
        <v>143</v>
      </c>
      <c r="F6" s="24" t="s">
        <v>143</v>
      </c>
      <c r="G6" s="24" t="s">
        <v>143</v>
      </c>
      <c r="H6" s="24" t="s">
        <v>143</v>
      </c>
      <c r="I6" s="24" t="s">
        <v>143</v>
      </c>
      <c r="J6" s="24" t="s">
        <v>143</v>
      </c>
      <c r="K6" s="24" t="s">
        <v>143</v>
      </c>
      <c r="M6" s="24" t="s">
        <v>144</v>
      </c>
      <c r="N6" s="24" t="s">
        <v>144</v>
      </c>
      <c r="O6" s="24" t="s">
        <v>144</v>
      </c>
      <c r="P6" s="24" t="s">
        <v>144</v>
      </c>
      <c r="Q6" s="24" t="s">
        <v>144</v>
      </c>
      <c r="R6" s="24" t="s">
        <v>144</v>
      </c>
      <c r="S6" s="24" t="s">
        <v>144</v>
      </c>
      <c r="T6" s="24" t="s">
        <v>144</v>
      </c>
      <c r="U6" s="24" t="s">
        <v>144</v>
      </c>
    </row>
    <row r="7" spans="1:21" ht="24.75" x14ac:dyDescent="0.55000000000000004">
      <c r="A7" s="24" t="s">
        <v>3</v>
      </c>
      <c r="C7" s="24" t="s">
        <v>168</v>
      </c>
      <c r="E7" s="24" t="s">
        <v>169</v>
      </c>
      <c r="G7" s="24" t="s">
        <v>170</v>
      </c>
      <c r="I7" s="24" t="s">
        <v>128</v>
      </c>
      <c r="K7" s="24" t="s">
        <v>171</v>
      </c>
      <c r="M7" s="24" t="s">
        <v>168</v>
      </c>
      <c r="O7" s="24" t="s">
        <v>169</v>
      </c>
      <c r="Q7" s="24" t="s">
        <v>170</v>
      </c>
      <c r="S7" s="24" t="s">
        <v>128</v>
      </c>
      <c r="U7" s="24" t="s">
        <v>171</v>
      </c>
    </row>
    <row r="8" spans="1:21" x14ac:dyDescent="0.55000000000000004">
      <c r="A8" s="21" t="s">
        <v>19</v>
      </c>
      <c r="C8" s="8">
        <v>0</v>
      </c>
      <c r="D8" s="8"/>
      <c r="E8" s="8">
        <v>-159112210</v>
      </c>
      <c r="F8" s="8"/>
      <c r="G8" s="8">
        <v>-1527509</v>
      </c>
      <c r="H8" s="8"/>
      <c r="I8" s="8">
        <v>-160639719</v>
      </c>
      <c r="J8" s="8"/>
      <c r="K8" s="9">
        <v>3.6338477357225321</v>
      </c>
      <c r="L8" s="8"/>
      <c r="M8" s="8">
        <v>0</v>
      </c>
      <c r="N8" s="8"/>
      <c r="O8" s="8">
        <v>-183904161</v>
      </c>
      <c r="P8" s="8"/>
      <c r="Q8" s="8">
        <v>-1527509</v>
      </c>
      <c r="R8" s="8"/>
      <c r="S8" s="8">
        <v>-185431670</v>
      </c>
      <c r="T8" s="8"/>
      <c r="U8" s="9">
        <v>0.25627246677556137</v>
      </c>
    </row>
    <row r="9" spans="1:21" x14ac:dyDescent="0.55000000000000004">
      <c r="A9" s="21" t="s">
        <v>163</v>
      </c>
      <c r="C9" s="8">
        <v>0</v>
      </c>
      <c r="D9" s="8"/>
      <c r="E9" s="8">
        <v>0</v>
      </c>
      <c r="F9" s="8"/>
      <c r="G9" s="8">
        <v>0</v>
      </c>
      <c r="H9" s="8"/>
      <c r="I9" s="8">
        <v>0</v>
      </c>
      <c r="J9" s="8"/>
      <c r="K9" s="9">
        <v>0</v>
      </c>
      <c r="L9" s="8"/>
      <c r="M9" s="8">
        <v>0</v>
      </c>
      <c r="N9" s="8"/>
      <c r="O9" s="8">
        <v>0</v>
      </c>
      <c r="P9" s="8"/>
      <c r="Q9" s="8">
        <v>93707247</v>
      </c>
      <c r="R9" s="8"/>
      <c r="S9" s="8">
        <v>93707247</v>
      </c>
      <c r="T9" s="8"/>
      <c r="U9" s="9">
        <v>-0.12950639630995517</v>
      </c>
    </row>
    <row r="10" spans="1:21" x14ac:dyDescent="0.55000000000000004">
      <c r="A10" s="21" t="s">
        <v>164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v>0</v>
      </c>
      <c r="J10" s="8"/>
      <c r="K10" s="9">
        <v>0</v>
      </c>
      <c r="L10" s="8"/>
      <c r="M10" s="8">
        <v>0</v>
      </c>
      <c r="N10" s="8"/>
      <c r="O10" s="8">
        <v>0</v>
      </c>
      <c r="P10" s="8"/>
      <c r="Q10" s="8">
        <v>8801928</v>
      </c>
      <c r="R10" s="8"/>
      <c r="S10" s="8">
        <v>8801928</v>
      </c>
      <c r="T10" s="8"/>
      <c r="U10" s="9">
        <v>-1.2164544497392939E-2</v>
      </c>
    </row>
    <row r="11" spans="1:21" x14ac:dyDescent="0.55000000000000004">
      <c r="A11" s="21" t="s">
        <v>18</v>
      </c>
      <c r="C11" s="8">
        <v>0</v>
      </c>
      <c r="D11" s="8"/>
      <c r="E11" s="8">
        <v>-55498708</v>
      </c>
      <c r="F11" s="8"/>
      <c r="G11" s="8">
        <v>0</v>
      </c>
      <c r="H11" s="8"/>
      <c r="I11" s="8">
        <v>-55498708</v>
      </c>
      <c r="J11" s="8"/>
      <c r="K11" s="9">
        <v>1.2554420267712618</v>
      </c>
      <c r="L11" s="8"/>
      <c r="M11" s="8">
        <v>1600000000</v>
      </c>
      <c r="N11" s="8"/>
      <c r="O11" s="8">
        <v>-1937389125</v>
      </c>
      <c r="P11" s="8"/>
      <c r="Q11" s="8">
        <v>0</v>
      </c>
      <c r="R11" s="8"/>
      <c r="S11" s="8">
        <v>-337389125</v>
      </c>
      <c r="T11" s="8"/>
      <c r="U11" s="9">
        <v>0.46628250356046635</v>
      </c>
    </row>
    <row r="12" spans="1:21" x14ac:dyDescent="0.55000000000000004">
      <c r="A12" s="21" t="s">
        <v>16</v>
      </c>
      <c r="C12" s="8">
        <v>0</v>
      </c>
      <c r="D12" s="8"/>
      <c r="E12" s="8">
        <v>84537088</v>
      </c>
      <c r="F12" s="8"/>
      <c r="G12" s="8">
        <v>0</v>
      </c>
      <c r="H12" s="8"/>
      <c r="I12" s="8">
        <v>84537088</v>
      </c>
      <c r="J12" s="8"/>
      <c r="K12" s="9">
        <v>-1.9123222309258174</v>
      </c>
      <c r="L12" s="8"/>
      <c r="M12" s="8">
        <v>3450000000</v>
      </c>
      <c r="N12" s="8"/>
      <c r="O12" s="8">
        <v>-3363870476</v>
      </c>
      <c r="P12" s="8"/>
      <c r="Q12" s="8">
        <v>0</v>
      </c>
      <c r="R12" s="8"/>
      <c r="S12" s="8">
        <v>86129524</v>
      </c>
      <c r="T12" s="8"/>
      <c r="U12" s="9">
        <v>-0.11903374206620107</v>
      </c>
    </row>
    <row r="13" spans="1:21" x14ac:dyDescent="0.55000000000000004">
      <c r="A13" s="21" t="s">
        <v>15</v>
      </c>
      <c r="C13" s="8">
        <v>0</v>
      </c>
      <c r="D13" s="8"/>
      <c r="E13" s="8">
        <v>63321347</v>
      </c>
      <c r="F13" s="8"/>
      <c r="G13" s="8">
        <v>0</v>
      </c>
      <c r="H13" s="8"/>
      <c r="I13" s="8">
        <v>63321347</v>
      </c>
      <c r="J13" s="8"/>
      <c r="K13" s="9">
        <v>-1.4323987545001293</v>
      </c>
      <c r="L13" s="8"/>
      <c r="M13" s="8">
        <v>0</v>
      </c>
      <c r="N13" s="8"/>
      <c r="O13" s="8">
        <v>-191418145</v>
      </c>
      <c r="P13" s="8"/>
      <c r="Q13" s="8">
        <v>0</v>
      </c>
      <c r="R13" s="8"/>
      <c r="S13" s="8">
        <v>-191418145</v>
      </c>
      <c r="T13" s="8"/>
      <c r="U13" s="9">
        <v>0.26454596566353572</v>
      </c>
    </row>
    <row r="14" spans="1:21" x14ac:dyDescent="0.55000000000000004">
      <c r="A14" s="21" t="s">
        <v>17</v>
      </c>
      <c r="C14" s="8">
        <v>0</v>
      </c>
      <c r="D14" s="8"/>
      <c r="E14" s="8">
        <v>506634</v>
      </c>
      <c r="F14" s="8"/>
      <c r="G14" s="8">
        <v>0</v>
      </c>
      <c r="H14" s="8"/>
      <c r="I14" s="8">
        <v>506634</v>
      </c>
      <c r="J14" s="8"/>
      <c r="K14" s="9">
        <v>-1.1460620232658956E-2</v>
      </c>
      <c r="L14" s="8"/>
      <c r="M14" s="8">
        <v>0</v>
      </c>
      <c r="N14" s="8"/>
      <c r="O14" s="8">
        <v>-8648033</v>
      </c>
      <c r="P14" s="8"/>
      <c r="Q14" s="8">
        <v>0</v>
      </c>
      <c r="R14" s="8"/>
      <c r="S14" s="8">
        <v>-8648033</v>
      </c>
      <c r="T14" s="8"/>
      <c r="U14" s="9">
        <v>1.1951856711782073E-2</v>
      </c>
    </row>
    <row r="15" spans="1:21" x14ac:dyDescent="0.55000000000000004">
      <c r="A15" s="21" t="s">
        <v>24</v>
      </c>
      <c r="C15" s="8">
        <v>0</v>
      </c>
      <c r="D15" s="8"/>
      <c r="E15" s="8">
        <v>-944027</v>
      </c>
      <c r="F15" s="8"/>
      <c r="G15" s="8">
        <v>0</v>
      </c>
      <c r="H15" s="8"/>
      <c r="I15" s="8">
        <v>-944027</v>
      </c>
      <c r="J15" s="8"/>
      <c r="K15" s="9">
        <v>2.1354932626662118E-2</v>
      </c>
      <c r="L15" s="8"/>
      <c r="M15" s="8">
        <v>0</v>
      </c>
      <c r="N15" s="8"/>
      <c r="O15" s="8">
        <v>-944027</v>
      </c>
      <c r="P15" s="8"/>
      <c r="Q15" s="8">
        <v>0</v>
      </c>
      <c r="R15" s="8"/>
      <c r="S15" s="8">
        <v>-944027</v>
      </c>
      <c r="T15" s="8"/>
      <c r="U15" s="9">
        <v>1.3046753447926822E-3</v>
      </c>
    </row>
    <row r="16" spans="1:21" x14ac:dyDescent="0.55000000000000004">
      <c r="A16" s="21" t="s">
        <v>25</v>
      </c>
      <c r="C16" s="8">
        <v>0</v>
      </c>
      <c r="D16" s="8"/>
      <c r="E16" s="8">
        <v>338548</v>
      </c>
      <c r="F16" s="8"/>
      <c r="G16" s="8">
        <v>0</v>
      </c>
      <c r="H16" s="8"/>
      <c r="I16" s="8">
        <v>338548</v>
      </c>
      <c r="J16" s="8"/>
      <c r="K16" s="9">
        <v>-7.658329402539554E-3</v>
      </c>
      <c r="L16" s="8"/>
      <c r="M16" s="8">
        <v>0</v>
      </c>
      <c r="N16" s="8"/>
      <c r="O16" s="8">
        <v>338548</v>
      </c>
      <c r="P16" s="8"/>
      <c r="Q16" s="8">
        <v>0</v>
      </c>
      <c r="R16" s="8"/>
      <c r="S16" s="8">
        <v>338548</v>
      </c>
      <c r="T16" s="8"/>
      <c r="U16" s="9">
        <v>-4.678841056758684E-4</v>
      </c>
    </row>
    <row r="17" spans="1:21" x14ac:dyDescent="0.55000000000000004">
      <c r="A17" s="21" t="s">
        <v>21</v>
      </c>
      <c r="C17" s="8">
        <v>0</v>
      </c>
      <c r="D17" s="8"/>
      <c r="E17" s="8">
        <v>732672</v>
      </c>
      <c r="F17" s="8"/>
      <c r="G17" s="8">
        <v>0</v>
      </c>
      <c r="H17" s="8"/>
      <c r="I17" s="8">
        <v>732672</v>
      </c>
      <c r="J17" s="8"/>
      <c r="K17" s="9">
        <v>-1.6573849262194608E-2</v>
      </c>
      <c r="L17" s="8"/>
      <c r="M17" s="8">
        <v>0</v>
      </c>
      <c r="N17" s="8"/>
      <c r="O17" s="8">
        <v>620565</v>
      </c>
      <c r="P17" s="8"/>
      <c r="Q17" s="8">
        <v>0</v>
      </c>
      <c r="R17" s="8"/>
      <c r="S17" s="8">
        <v>620565</v>
      </c>
      <c r="T17" s="8"/>
      <c r="U17" s="9">
        <v>-8.5764057102314967E-4</v>
      </c>
    </row>
    <row r="18" spans="1:21" x14ac:dyDescent="0.55000000000000004">
      <c r="A18" s="21" t="s">
        <v>23</v>
      </c>
      <c r="C18" s="8">
        <v>0</v>
      </c>
      <c r="D18" s="8"/>
      <c r="E18" s="8">
        <v>-32967</v>
      </c>
      <c r="F18" s="8"/>
      <c r="G18" s="8">
        <v>0</v>
      </c>
      <c r="H18" s="8"/>
      <c r="I18" s="8">
        <v>-32967</v>
      </c>
      <c r="J18" s="8"/>
      <c r="K18" s="9">
        <v>7.457499244228927E-4</v>
      </c>
      <c r="L18" s="8"/>
      <c r="M18" s="8">
        <v>0</v>
      </c>
      <c r="N18" s="8"/>
      <c r="O18" s="8">
        <v>-32967</v>
      </c>
      <c r="P18" s="8"/>
      <c r="Q18" s="8">
        <v>0</v>
      </c>
      <c r="R18" s="8"/>
      <c r="S18" s="8">
        <v>-32967</v>
      </c>
      <c r="T18" s="8"/>
      <c r="U18" s="9">
        <v>4.5561442725452083E-5</v>
      </c>
    </row>
    <row r="19" spans="1:21" x14ac:dyDescent="0.55000000000000004">
      <c r="A19" s="21" t="s">
        <v>22</v>
      </c>
      <c r="C19" s="8">
        <v>0</v>
      </c>
      <c r="D19" s="8"/>
      <c r="E19" s="8">
        <v>-2713733</v>
      </c>
      <c r="F19" s="8"/>
      <c r="G19" s="8">
        <v>0</v>
      </c>
      <c r="H19" s="8"/>
      <c r="I19" s="8">
        <v>-2713733</v>
      </c>
      <c r="J19" s="8"/>
      <c r="K19" s="9">
        <v>6.1387635503804099E-2</v>
      </c>
      <c r="L19" s="8"/>
      <c r="M19" s="8">
        <v>0</v>
      </c>
      <c r="N19" s="8"/>
      <c r="O19" s="8">
        <v>-2713733</v>
      </c>
      <c r="P19" s="8"/>
      <c r="Q19" s="8">
        <v>0</v>
      </c>
      <c r="R19" s="8"/>
      <c r="S19" s="8">
        <v>-2713733</v>
      </c>
      <c r="T19" s="8"/>
      <c r="U19" s="9">
        <v>3.750465333565968E-3</v>
      </c>
    </row>
    <row r="20" spans="1:21" x14ac:dyDescent="0.55000000000000004">
      <c r="A20" s="21" t="s">
        <v>20</v>
      </c>
      <c r="C20" s="8">
        <v>0</v>
      </c>
      <c r="D20" s="8"/>
      <c r="E20" s="8">
        <v>26186357</v>
      </c>
      <c r="F20" s="8"/>
      <c r="G20" s="8">
        <v>0</v>
      </c>
      <c r="H20" s="8"/>
      <c r="I20" s="8">
        <v>26186357</v>
      </c>
      <c r="J20" s="8"/>
      <c r="K20" s="9">
        <v>-0.59236429622534315</v>
      </c>
      <c r="L20" s="8"/>
      <c r="M20" s="8">
        <v>0</v>
      </c>
      <c r="N20" s="8"/>
      <c r="O20" s="8">
        <v>-186592458</v>
      </c>
      <c r="P20" s="8"/>
      <c r="Q20" s="8">
        <v>0</v>
      </c>
      <c r="R20" s="8"/>
      <c r="S20" s="8">
        <v>-186592458</v>
      </c>
      <c r="T20" s="8"/>
      <c r="U20" s="9">
        <v>0.25787671271781853</v>
      </c>
    </row>
    <row r="21" spans="1:21" ht="24.75" thickBot="1" x14ac:dyDescent="0.6">
      <c r="C21" s="11">
        <f>SUM(C8:C20)</f>
        <v>0</v>
      </c>
      <c r="D21" s="8"/>
      <c r="E21" s="11">
        <f>SUM(E8:E20)</f>
        <v>-42678999</v>
      </c>
      <c r="F21" s="8"/>
      <c r="G21" s="11">
        <f>SUM(G8:G20)</f>
        <v>-1527509</v>
      </c>
      <c r="H21" s="8"/>
      <c r="I21" s="11">
        <f>SUM(I8:I20)</f>
        <v>-44206508</v>
      </c>
      <c r="J21" s="8"/>
      <c r="K21" s="10">
        <f>SUM(K8:K20)</f>
        <v>1</v>
      </c>
      <c r="L21" s="8"/>
      <c r="M21" s="11">
        <f>SUM(M8:M20)</f>
        <v>5050000000</v>
      </c>
      <c r="N21" s="8"/>
      <c r="O21" s="11">
        <f>SUM(O8:O20)</f>
        <v>-5874554012</v>
      </c>
      <c r="P21" s="8"/>
      <c r="Q21" s="11">
        <f>SUM(Q8:Q20)</f>
        <v>100981666</v>
      </c>
      <c r="R21" s="8"/>
      <c r="S21" s="11">
        <f>SUM(S8:S20)</f>
        <v>-723572346</v>
      </c>
      <c r="T21" s="8"/>
      <c r="U21" s="10">
        <f>SUM(U8:U20)</f>
        <v>1</v>
      </c>
    </row>
    <row r="22" spans="1:21" ht="24.75" thickTop="1" x14ac:dyDescent="0.55000000000000004">
      <c r="M22" s="8"/>
    </row>
    <row r="23" spans="1:21" x14ac:dyDescent="0.55000000000000004">
      <c r="E23" s="8"/>
      <c r="G23" s="8"/>
      <c r="O23" s="8"/>
      <c r="Q23" s="8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topLeftCell="A31" workbookViewId="0">
      <selection activeCell="M48" sqref="M4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1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 x14ac:dyDescent="0.55000000000000004">
      <c r="A3" s="25" t="s">
        <v>141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 x14ac:dyDescent="0.55000000000000004">
      <c r="A6" s="23" t="s">
        <v>145</v>
      </c>
      <c r="C6" s="24" t="s">
        <v>143</v>
      </c>
      <c r="D6" s="24" t="s">
        <v>143</v>
      </c>
      <c r="E6" s="24" t="s">
        <v>143</v>
      </c>
      <c r="F6" s="24" t="s">
        <v>143</v>
      </c>
      <c r="G6" s="24" t="s">
        <v>143</v>
      </c>
      <c r="H6" s="24" t="s">
        <v>143</v>
      </c>
      <c r="I6" s="24" t="s">
        <v>143</v>
      </c>
      <c r="K6" s="24" t="s">
        <v>144</v>
      </c>
      <c r="L6" s="24" t="s">
        <v>144</v>
      </c>
      <c r="M6" s="24" t="s">
        <v>144</v>
      </c>
      <c r="N6" s="24" t="s">
        <v>144</v>
      </c>
      <c r="O6" s="24" t="s">
        <v>144</v>
      </c>
      <c r="P6" s="24" t="s">
        <v>144</v>
      </c>
      <c r="Q6" s="24" t="s">
        <v>144</v>
      </c>
    </row>
    <row r="7" spans="1:17" ht="24.75" x14ac:dyDescent="0.55000000000000004">
      <c r="A7" s="24" t="s">
        <v>145</v>
      </c>
      <c r="C7" s="24" t="s">
        <v>172</v>
      </c>
      <c r="E7" s="24" t="s">
        <v>169</v>
      </c>
      <c r="G7" s="24" t="s">
        <v>170</v>
      </c>
      <c r="I7" s="24" t="s">
        <v>173</v>
      </c>
      <c r="K7" s="24" t="s">
        <v>172</v>
      </c>
      <c r="M7" s="24" t="s">
        <v>169</v>
      </c>
      <c r="O7" s="24" t="s">
        <v>170</v>
      </c>
      <c r="Q7" s="24" t="s">
        <v>173</v>
      </c>
    </row>
    <row r="8" spans="1:17" x14ac:dyDescent="0.55000000000000004">
      <c r="A8" s="21" t="s">
        <v>60</v>
      </c>
      <c r="C8" s="8">
        <v>0</v>
      </c>
      <c r="D8" s="8"/>
      <c r="E8" s="8">
        <v>-1889307500</v>
      </c>
      <c r="F8" s="8"/>
      <c r="G8" s="8">
        <v>2243750318</v>
      </c>
      <c r="H8" s="8"/>
      <c r="I8" s="8">
        <v>354442818</v>
      </c>
      <c r="J8" s="8"/>
      <c r="K8" s="8">
        <v>0</v>
      </c>
      <c r="L8" s="8"/>
      <c r="M8" s="8">
        <v>0</v>
      </c>
      <c r="N8" s="8"/>
      <c r="O8" s="8">
        <v>2243750318</v>
      </c>
      <c r="P8" s="8"/>
      <c r="Q8" s="8">
        <v>2243750318</v>
      </c>
    </row>
    <row r="9" spans="1:17" x14ac:dyDescent="0.55000000000000004">
      <c r="A9" s="21" t="s">
        <v>48</v>
      </c>
      <c r="C9" s="8">
        <v>0</v>
      </c>
      <c r="D9" s="8"/>
      <c r="E9" s="8">
        <v>1221517737</v>
      </c>
      <c r="F9" s="8"/>
      <c r="G9" s="8">
        <v>2344129093</v>
      </c>
      <c r="H9" s="8"/>
      <c r="I9" s="8">
        <v>3565646830</v>
      </c>
      <c r="J9" s="8"/>
      <c r="K9" s="8">
        <v>0</v>
      </c>
      <c r="L9" s="8"/>
      <c r="M9" s="8">
        <v>22474718478</v>
      </c>
      <c r="N9" s="8"/>
      <c r="O9" s="8">
        <v>10123460787</v>
      </c>
      <c r="P9" s="8"/>
      <c r="Q9" s="8">
        <v>32598179265</v>
      </c>
    </row>
    <row r="10" spans="1:17" x14ac:dyDescent="0.55000000000000004">
      <c r="A10" s="21" t="s">
        <v>81</v>
      </c>
      <c r="C10" s="8">
        <v>0</v>
      </c>
      <c r="D10" s="8"/>
      <c r="E10" s="8">
        <v>-295793187</v>
      </c>
      <c r="F10" s="8"/>
      <c r="G10" s="8">
        <v>2031861576</v>
      </c>
      <c r="H10" s="8"/>
      <c r="I10" s="8">
        <v>1736068389</v>
      </c>
      <c r="J10" s="8"/>
      <c r="K10" s="8">
        <v>0</v>
      </c>
      <c r="L10" s="8"/>
      <c r="M10" s="8">
        <v>3417025578</v>
      </c>
      <c r="N10" s="8"/>
      <c r="O10" s="8">
        <v>2031861576</v>
      </c>
      <c r="P10" s="8"/>
      <c r="Q10" s="8">
        <v>5448887154</v>
      </c>
    </row>
    <row r="11" spans="1:17" x14ac:dyDescent="0.55000000000000004">
      <c r="A11" s="21" t="s">
        <v>42</v>
      </c>
      <c r="C11" s="8">
        <v>0</v>
      </c>
      <c r="D11" s="8"/>
      <c r="E11" s="8">
        <v>526374108</v>
      </c>
      <c r="F11" s="8"/>
      <c r="G11" s="8">
        <v>774570114</v>
      </c>
      <c r="H11" s="8"/>
      <c r="I11" s="8">
        <v>1300944222</v>
      </c>
      <c r="J11" s="8"/>
      <c r="K11" s="8">
        <v>0</v>
      </c>
      <c r="L11" s="8"/>
      <c r="M11" s="8">
        <v>5856831269</v>
      </c>
      <c r="N11" s="8"/>
      <c r="O11" s="8">
        <v>953337709</v>
      </c>
      <c r="P11" s="8"/>
      <c r="Q11" s="8">
        <v>6810168978</v>
      </c>
    </row>
    <row r="12" spans="1:17" x14ac:dyDescent="0.55000000000000004">
      <c r="A12" s="21" t="s">
        <v>165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3407939524</v>
      </c>
      <c r="P12" s="8"/>
      <c r="Q12" s="8">
        <v>3407939524</v>
      </c>
    </row>
    <row r="13" spans="1:17" x14ac:dyDescent="0.55000000000000004">
      <c r="A13" s="21" t="s">
        <v>166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1543238990</v>
      </c>
      <c r="P13" s="8"/>
      <c r="Q13" s="8">
        <v>1543238990</v>
      </c>
    </row>
    <row r="14" spans="1:17" x14ac:dyDescent="0.55000000000000004">
      <c r="A14" s="21" t="s">
        <v>167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252322935</v>
      </c>
      <c r="P14" s="8"/>
      <c r="Q14" s="8">
        <v>252322935</v>
      </c>
    </row>
    <row r="15" spans="1:17" x14ac:dyDescent="0.55000000000000004">
      <c r="A15" s="21" t="s">
        <v>111</v>
      </c>
      <c r="C15" s="8">
        <v>7108626277</v>
      </c>
      <c r="D15" s="8"/>
      <c r="E15" s="8">
        <v>4949102813</v>
      </c>
      <c r="F15" s="8"/>
      <c r="G15" s="8">
        <v>0</v>
      </c>
      <c r="H15" s="8"/>
      <c r="I15" s="8">
        <v>12057729090</v>
      </c>
      <c r="J15" s="8"/>
      <c r="K15" s="8">
        <v>30319702507</v>
      </c>
      <c r="L15" s="8"/>
      <c r="M15" s="8">
        <v>16047090938</v>
      </c>
      <c r="N15" s="8"/>
      <c r="O15" s="8">
        <v>0</v>
      </c>
      <c r="P15" s="8"/>
      <c r="Q15" s="8">
        <v>46366793445</v>
      </c>
    </row>
    <row r="16" spans="1:17" x14ac:dyDescent="0.55000000000000004">
      <c r="A16" s="21" t="s">
        <v>102</v>
      </c>
      <c r="C16" s="8">
        <v>1400808621</v>
      </c>
      <c r="D16" s="8"/>
      <c r="E16" s="8">
        <v>0</v>
      </c>
      <c r="F16" s="8"/>
      <c r="G16" s="8">
        <v>0</v>
      </c>
      <c r="H16" s="8"/>
      <c r="I16" s="8">
        <v>1400808621</v>
      </c>
      <c r="J16" s="8"/>
      <c r="K16" s="8">
        <v>5341789839</v>
      </c>
      <c r="L16" s="8"/>
      <c r="M16" s="8">
        <v>75986225</v>
      </c>
      <c r="N16" s="8"/>
      <c r="O16" s="8">
        <v>0</v>
      </c>
      <c r="P16" s="8"/>
      <c r="Q16" s="8">
        <v>5417776064</v>
      </c>
    </row>
    <row r="17" spans="1:17" x14ac:dyDescent="0.55000000000000004">
      <c r="A17" s="21" t="s">
        <v>105</v>
      </c>
      <c r="C17" s="8">
        <v>1435013511</v>
      </c>
      <c r="D17" s="8"/>
      <c r="E17" s="8">
        <v>0</v>
      </c>
      <c r="F17" s="8"/>
      <c r="G17" s="8">
        <v>0</v>
      </c>
      <c r="H17" s="8"/>
      <c r="I17" s="8">
        <v>1435013511</v>
      </c>
      <c r="J17" s="8"/>
      <c r="K17" s="8">
        <v>5476317781</v>
      </c>
      <c r="L17" s="8"/>
      <c r="M17" s="8">
        <v>0</v>
      </c>
      <c r="N17" s="8"/>
      <c r="O17" s="8">
        <v>0</v>
      </c>
      <c r="P17" s="8"/>
      <c r="Q17" s="8">
        <v>5476317781</v>
      </c>
    </row>
    <row r="18" spans="1:17" x14ac:dyDescent="0.55000000000000004">
      <c r="A18" s="21" t="s">
        <v>108</v>
      </c>
      <c r="C18" s="8">
        <v>3004928033</v>
      </c>
      <c r="D18" s="8"/>
      <c r="E18" s="8">
        <v>336938918</v>
      </c>
      <c r="F18" s="8"/>
      <c r="G18" s="8">
        <v>0</v>
      </c>
      <c r="H18" s="8"/>
      <c r="I18" s="8">
        <v>3341866951</v>
      </c>
      <c r="J18" s="8"/>
      <c r="K18" s="8">
        <v>11711917134</v>
      </c>
      <c r="L18" s="8"/>
      <c r="M18" s="8">
        <v>1120196927</v>
      </c>
      <c r="N18" s="8"/>
      <c r="O18" s="8">
        <v>0</v>
      </c>
      <c r="P18" s="8"/>
      <c r="Q18" s="8">
        <v>12832114061</v>
      </c>
    </row>
    <row r="19" spans="1:17" x14ac:dyDescent="0.55000000000000004">
      <c r="A19" s="21" t="s">
        <v>99</v>
      </c>
      <c r="C19" s="8">
        <v>2685552692</v>
      </c>
      <c r="D19" s="8"/>
      <c r="E19" s="8">
        <v>337738774</v>
      </c>
      <c r="F19" s="8"/>
      <c r="G19" s="8">
        <v>0</v>
      </c>
      <c r="H19" s="8"/>
      <c r="I19" s="8">
        <v>3023291466</v>
      </c>
      <c r="J19" s="8"/>
      <c r="K19" s="8">
        <v>11559943792</v>
      </c>
      <c r="L19" s="8"/>
      <c r="M19" s="8">
        <v>1245574199</v>
      </c>
      <c r="N19" s="8"/>
      <c r="O19" s="8">
        <v>0</v>
      </c>
      <c r="P19" s="8"/>
      <c r="Q19" s="8">
        <v>12805517991</v>
      </c>
    </row>
    <row r="20" spans="1:17" x14ac:dyDescent="0.55000000000000004">
      <c r="A20" s="21" t="s">
        <v>93</v>
      </c>
      <c r="C20" s="8">
        <v>2228798222</v>
      </c>
      <c r="D20" s="8"/>
      <c r="E20" s="8">
        <v>1749682812</v>
      </c>
      <c r="F20" s="8"/>
      <c r="G20" s="8">
        <v>0</v>
      </c>
      <c r="H20" s="8"/>
      <c r="I20" s="8">
        <v>3978481034</v>
      </c>
      <c r="J20" s="8"/>
      <c r="K20" s="8">
        <v>8642195861</v>
      </c>
      <c r="L20" s="8"/>
      <c r="M20" s="8">
        <v>-5248698500</v>
      </c>
      <c r="N20" s="8"/>
      <c r="O20" s="8">
        <v>0</v>
      </c>
      <c r="P20" s="8"/>
      <c r="Q20" s="8">
        <v>3393497361</v>
      </c>
    </row>
    <row r="21" spans="1:17" x14ac:dyDescent="0.55000000000000004">
      <c r="A21" s="21" t="s">
        <v>90</v>
      </c>
      <c r="C21" s="8">
        <v>2243298401</v>
      </c>
      <c r="D21" s="8"/>
      <c r="E21" s="8">
        <v>1749683</v>
      </c>
      <c r="F21" s="8"/>
      <c r="G21" s="8">
        <v>0</v>
      </c>
      <c r="H21" s="8"/>
      <c r="I21" s="8">
        <v>2245048084</v>
      </c>
      <c r="J21" s="8"/>
      <c r="K21" s="8">
        <v>8613273460</v>
      </c>
      <c r="L21" s="8"/>
      <c r="M21" s="8">
        <v>874841406</v>
      </c>
      <c r="N21" s="8"/>
      <c r="O21" s="8">
        <v>0</v>
      </c>
      <c r="P21" s="8"/>
      <c r="Q21" s="8">
        <v>9488114866</v>
      </c>
    </row>
    <row r="22" spans="1:17" x14ac:dyDescent="0.55000000000000004">
      <c r="A22" s="21" t="s">
        <v>96</v>
      </c>
      <c r="C22" s="8">
        <v>1384220486</v>
      </c>
      <c r="D22" s="8"/>
      <c r="E22" s="8">
        <v>0</v>
      </c>
      <c r="F22" s="8"/>
      <c r="G22" s="8">
        <v>0</v>
      </c>
      <c r="H22" s="8"/>
      <c r="I22" s="8">
        <v>1384220486</v>
      </c>
      <c r="J22" s="8"/>
      <c r="K22" s="8">
        <v>5275972405</v>
      </c>
      <c r="L22" s="8"/>
      <c r="M22" s="8">
        <v>0</v>
      </c>
      <c r="N22" s="8"/>
      <c r="O22" s="8">
        <v>0</v>
      </c>
      <c r="P22" s="8"/>
      <c r="Q22" s="8">
        <v>5275972405</v>
      </c>
    </row>
    <row r="23" spans="1:17" x14ac:dyDescent="0.55000000000000004">
      <c r="A23" s="21" t="s">
        <v>87</v>
      </c>
      <c r="C23" s="8">
        <v>262117038</v>
      </c>
      <c r="D23" s="8"/>
      <c r="E23" s="8">
        <v>19997</v>
      </c>
      <c r="F23" s="8"/>
      <c r="G23" s="8">
        <v>0</v>
      </c>
      <c r="H23" s="8"/>
      <c r="I23" s="8">
        <v>262137035</v>
      </c>
      <c r="J23" s="8"/>
      <c r="K23" s="8">
        <v>647205052</v>
      </c>
      <c r="L23" s="8"/>
      <c r="M23" s="8">
        <v>362817072</v>
      </c>
      <c r="N23" s="8"/>
      <c r="O23" s="8">
        <v>0</v>
      </c>
      <c r="P23" s="8"/>
      <c r="Q23" s="8">
        <v>1010022124</v>
      </c>
    </row>
    <row r="24" spans="1:17" x14ac:dyDescent="0.55000000000000004">
      <c r="A24" s="21" t="s">
        <v>54</v>
      </c>
      <c r="C24" s="8">
        <v>0</v>
      </c>
      <c r="D24" s="8"/>
      <c r="E24" s="8">
        <v>678390587</v>
      </c>
      <c r="F24" s="8"/>
      <c r="G24" s="8">
        <v>0</v>
      </c>
      <c r="H24" s="8"/>
      <c r="I24" s="8">
        <v>678390587</v>
      </c>
      <c r="J24" s="8"/>
      <c r="K24" s="8">
        <v>0</v>
      </c>
      <c r="L24" s="8"/>
      <c r="M24" s="8">
        <v>1246699602</v>
      </c>
      <c r="N24" s="8"/>
      <c r="O24" s="8">
        <v>0</v>
      </c>
      <c r="P24" s="8"/>
      <c r="Q24" s="8">
        <v>1246699602</v>
      </c>
    </row>
    <row r="25" spans="1:17" x14ac:dyDescent="0.55000000000000004">
      <c r="A25" s="21" t="s">
        <v>63</v>
      </c>
      <c r="C25" s="8">
        <v>0</v>
      </c>
      <c r="D25" s="8"/>
      <c r="E25" s="8">
        <v>5209019191</v>
      </c>
      <c r="F25" s="8"/>
      <c r="G25" s="8">
        <v>0</v>
      </c>
      <c r="H25" s="8"/>
      <c r="I25" s="8">
        <v>5209019191</v>
      </c>
      <c r="J25" s="8"/>
      <c r="K25" s="8">
        <v>0</v>
      </c>
      <c r="L25" s="8"/>
      <c r="M25" s="8">
        <v>15068566704</v>
      </c>
      <c r="N25" s="8"/>
      <c r="O25" s="8">
        <v>0</v>
      </c>
      <c r="P25" s="8"/>
      <c r="Q25" s="8">
        <v>15068566704</v>
      </c>
    </row>
    <row r="26" spans="1:17" x14ac:dyDescent="0.55000000000000004">
      <c r="A26" s="21" t="s">
        <v>66</v>
      </c>
      <c r="C26" s="8">
        <v>0</v>
      </c>
      <c r="D26" s="8"/>
      <c r="E26" s="8">
        <v>262547464</v>
      </c>
      <c r="F26" s="8"/>
      <c r="G26" s="8">
        <v>0</v>
      </c>
      <c r="H26" s="8"/>
      <c r="I26" s="8">
        <v>262547464</v>
      </c>
      <c r="J26" s="8"/>
      <c r="K26" s="8">
        <v>0</v>
      </c>
      <c r="L26" s="8"/>
      <c r="M26" s="8">
        <v>760456270</v>
      </c>
      <c r="N26" s="8"/>
      <c r="O26" s="8">
        <v>0</v>
      </c>
      <c r="P26" s="8"/>
      <c r="Q26" s="8">
        <v>760456270</v>
      </c>
    </row>
    <row r="27" spans="1:17" x14ac:dyDescent="0.55000000000000004">
      <c r="A27" s="21" t="s">
        <v>39</v>
      </c>
      <c r="C27" s="8">
        <v>0</v>
      </c>
      <c r="D27" s="8"/>
      <c r="E27" s="8">
        <v>2477197155</v>
      </c>
      <c r="F27" s="8"/>
      <c r="G27" s="8">
        <v>0</v>
      </c>
      <c r="H27" s="8"/>
      <c r="I27" s="8">
        <v>2477197155</v>
      </c>
      <c r="J27" s="8"/>
      <c r="K27" s="8">
        <v>0</v>
      </c>
      <c r="L27" s="8"/>
      <c r="M27" s="8">
        <v>4943002772</v>
      </c>
      <c r="N27" s="8"/>
      <c r="O27" s="8">
        <v>0</v>
      </c>
      <c r="P27" s="8"/>
      <c r="Q27" s="8">
        <v>4943002772</v>
      </c>
    </row>
    <row r="28" spans="1:17" x14ac:dyDescent="0.55000000000000004">
      <c r="A28" s="21" t="s">
        <v>78</v>
      </c>
      <c r="C28" s="8">
        <v>0</v>
      </c>
      <c r="D28" s="8"/>
      <c r="E28" s="8">
        <v>743856686</v>
      </c>
      <c r="F28" s="8"/>
      <c r="G28" s="8">
        <v>0</v>
      </c>
      <c r="H28" s="8"/>
      <c r="I28" s="8">
        <v>743856686</v>
      </c>
      <c r="J28" s="8"/>
      <c r="K28" s="8">
        <v>0</v>
      </c>
      <c r="L28" s="8"/>
      <c r="M28" s="8">
        <v>2259397908</v>
      </c>
      <c r="N28" s="8"/>
      <c r="O28" s="8">
        <v>0</v>
      </c>
      <c r="P28" s="8"/>
      <c r="Q28" s="8">
        <v>2259397908</v>
      </c>
    </row>
    <row r="29" spans="1:17" x14ac:dyDescent="0.55000000000000004">
      <c r="A29" s="21" t="s">
        <v>72</v>
      </c>
      <c r="C29" s="8">
        <v>0</v>
      </c>
      <c r="D29" s="8"/>
      <c r="E29" s="8">
        <v>238769795</v>
      </c>
      <c r="F29" s="8"/>
      <c r="G29" s="8">
        <v>0</v>
      </c>
      <c r="H29" s="8"/>
      <c r="I29" s="8">
        <v>238769795</v>
      </c>
      <c r="J29" s="8"/>
      <c r="K29" s="8">
        <v>0</v>
      </c>
      <c r="L29" s="8"/>
      <c r="M29" s="8">
        <v>728800096</v>
      </c>
      <c r="N29" s="8"/>
      <c r="O29" s="8">
        <v>0</v>
      </c>
      <c r="P29" s="8"/>
      <c r="Q29" s="8">
        <v>728800096</v>
      </c>
    </row>
    <row r="30" spans="1:17" x14ac:dyDescent="0.55000000000000004">
      <c r="A30" s="21" t="s">
        <v>84</v>
      </c>
      <c r="C30" s="8">
        <v>0</v>
      </c>
      <c r="D30" s="8"/>
      <c r="E30" s="8">
        <v>1868823264</v>
      </c>
      <c r="F30" s="8"/>
      <c r="G30" s="8">
        <v>0</v>
      </c>
      <c r="H30" s="8"/>
      <c r="I30" s="8">
        <v>1868823264</v>
      </c>
      <c r="J30" s="8"/>
      <c r="K30" s="8">
        <v>0</v>
      </c>
      <c r="L30" s="8"/>
      <c r="M30" s="8">
        <v>4157736466</v>
      </c>
      <c r="N30" s="8"/>
      <c r="O30" s="8">
        <v>0</v>
      </c>
      <c r="P30" s="8"/>
      <c r="Q30" s="8">
        <v>4157736466</v>
      </c>
    </row>
    <row r="31" spans="1:17" x14ac:dyDescent="0.55000000000000004">
      <c r="A31" s="21" t="s">
        <v>75</v>
      </c>
      <c r="C31" s="8">
        <v>0</v>
      </c>
      <c r="D31" s="8"/>
      <c r="E31" s="8">
        <v>507236460</v>
      </c>
      <c r="F31" s="8"/>
      <c r="G31" s="8">
        <v>0</v>
      </c>
      <c r="H31" s="8"/>
      <c r="I31" s="8">
        <v>507236460</v>
      </c>
      <c r="J31" s="8"/>
      <c r="K31" s="8">
        <v>0</v>
      </c>
      <c r="L31" s="8"/>
      <c r="M31" s="8">
        <v>1641905291</v>
      </c>
      <c r="N31" s="8"/>
      <c r="O31" s="8">
        <v>0</v>
      </c>
      <c r="P31" s="8"/>
      <c r="Q31" s="8">
        <v>1641905291</v>
      </c>
    </row>
    <row r="32" spans="1:17" x14ac:dyDescent="0.55000000000000004">
      <c r="A32" s="21" t="s">
        <v>69</v>
      </c>
      <c r="C32" s="8">
        <v>0</v>
      </c>
      <c r="D32" s="8"/>
      <c r="E32" s="8">
        <v>1120767029</v>
      </c>
      <c r="F32" s="8"/>
      <c r="G32" s="8">
        <v>0</v>
      </c>
      <c r="H32" s="8"/>
      <c r="I32" s="8">
        <v>1120767029</v>
      </c>
      <c r="J32" s="8"/>
      <c r="K32" s="8">
        <v>0</v>
      </c>
      <c r="L32" s="8"/>
      <c r="M32" s="8">
        <v>3501704616</v>
      </c>
      <c r="N32" s="8"/>
      <c r="O32" s="8">
        <v>0</v>
      </c>
      <c r="P32" s="8"/>
      <c r="Q32" s="8">
        <v>3501704616</v>
      </c>
    </row>
    <row r="33" spans="1:17" x14ac:dyDescent="0.55000000000000004">
      <c r="A33" s="21" t="s">
        <v>45</v>
      </c>
      <c r="C33" s="8">
        <v>0</v>
      </c>
      <c r="D33" s="8"/>
      <c r="E33" s="8">
        <v>2524243795</v>
      </c>
      <c r="F33" s="8"/>
      <c r="G33" s="8">
        <v>0</v>
      </c>
      <c r="H33" s="8"/>
      <c r="I33" s="8">
        <v>2524243795</v>
      </c>
      <c r="J33" s="8"/>
      <c r="K33" s="8">
        <v>0</v>
      </c>
      <c r="L33" s="8"/>
      <c r="M33" s="8">
        <v>5142682906</v>
      </c>
      <c r="N33" s="8"/>
      <c r="O33" s="8">
        <v>0</v>
      </c>
      <c r="P33" s="8"/>
      <c r="Q33" s="8">
        <v>5142682906</v>
      </c>
    </row>
    <row r="34" spans="1:17" x14ac:dyDescent="0.55000000000000004">
      <c r="A34" s="21" t="s">
        <v>35</v>
      </c>
      <c r="C34" s="8">
        <v>0</v>
      </c>
      <c r="D34" s="8"/>
      <c r="E34" s="8">
        <v>1742950988</v>
      </c>
      <c r="F34" s="8"/>
      <c r="G34" s="8">
        <v>0</v>
      </c>
      <c r="H34" s="8"/>
      <c r="I34" s="8">
        <v>1742950988</v>
      </c>
      <c r="J34" s="8"/>
      <c r="K34" s="8">
        <v>0</v>
      </c>
      <c r="L34" s="8"/>
      <c r="M34" s="8">
        <v>4688972930</v>
      </c>
      <c r="N34" s="8"/>
      <c r="O34" s="8">
        <v>0</v>
      </c>
      <c r="P34" s="8"/>
      <c r="Q34" s="8">
        <v>4688972930</v>
      </c>
    </row>
    <row r="35" spans="1:17" x14ac:dyDescent="0.55000000000000004">
      <c r="A35" s="21" t="s">
        <v>51</v>
      </c>
      <c r="C35" s="8">
        <v>0</v>
      </c>
      <c r="D35" s="8"/>
      <c r="E35" s="8">
        <v>370138948</v>
      </c>
      <c r="F35" s="8"/>
      <c r="G35" s="8">
        <v>0</v>
      </c>
      <c r="H35" s="8"/>
      <c r="I35" s="8">
        <v>370138948</v>
      </c>
      <c r="J35" s="8"/>
      <c r="K35" s="8">
        <v>0</v>
      </c>
      <c r="L35" s="8"/>
      <c r="M35" s="8">
        <v>953331170</v>
      </c>
      <c r="N35" s="8"/>
      <c r="O35" s="8">
        <v>0</v>
      </c>
      <c r="P35" s="8"/>
      <c r="Q35" s="8">
        <v>953331170</v>
      </c>
    </row>
    <row r="36" spans="1:17" x14ac:dyDescent="0.55000000000000004">
      <c r="A36" s="21" t="s">
        <v>57</v>
      </c>
      <c r="C36" s="8">
        <v>0</v>
      </c>
      <c r="D36" s="8"/>
      <c r="E36" s="8">
        <v>765839107</v>
      </c>
      <c r="F36" s="8"/>
      <c r="G36" s="8">
        <v>0</v>
      </c>
      <c r="H36" s="8"/>
      <c r="I36" s="8">
        <v>765839107</v>
      </c>
      <c r="J36" s="8"/>
      <c r="K36" s="8">
        <v>0</v>
      </c>
      <c r="L36" s="8"/>
      <c r="M36" s="8">
        <v>2007620083</v>
      </c>
      <c r="N36" s="8"/>
      <c r="O36" s="8">
        <v>0</v>
      </c>
      <c r="P36" s="8"/>
      <c r="Q36" s="8">
        <v>2007620083</v>
      </c>
    </row>
    <row r="37" spans="1:17" x14ac:dyDescent="0.55000000000000004">
      <c r="A37" s="21" t="s">
        <v>114</v>
      </c>
      <c r="C37" s="8">
        <v>0</v>
      </c>
      <c r="D37" s="8"/>
      <c r="E37" s="8">
        <v>1206293042</v>
      </c>
      <c r="F37" s="8"/>
      <c r="G37" s="8">
        <v>0</v>
      </c>
      <c r="H37" s="8"/>
      <c r="I37" s="8">
        <v>1206293042</v>
      </c>
      <c r="J37" s="8"/>
      <c r="K37" s="8">
        <v>0</v>
      </c>
      <c r="L37" s="8"/>
      <c r="M37" s="8">
        <v>1206293042</v>
      </c>
      <c r="N37" s="8"/>
      <c r="O37" s="8">
        <v>0</v>
      </c>
      <c r="P37" s="8"/>
      <c r="Q37" s="8">
        <v>1206293042</v>
      </c>
    </row>
    <row r="38" spans="1:17" ht="24.75" thickBot="1" x14ac:dyDescent="0.6">
      <c r="A38" s="21"/>
      <c r="C38" s="11">
        <f>SUM(C8:C37)</f>
        <v>21753363281</v>
      </c>
      <c r="D38" s="8"/>
      <c r="E38" s="11">
        <f>SUM(E8:E37)</f>
        <v>26654097666</v>
      </c>
      <c r="F38" s="8"/>
      <c r="G38" s="11">
        <f>SUM(G8:G37)</f>
        <v>7394311101</v>
      </c>
      <c r="H38" s="8"/>
      <c r="I38" s="11">
        <f>SUM(I8:I37)</f>
        <v>55801772048</v>
      </c>
      <c r="J38" s="8"/>
      <c r="K38" s="11">
        <f>SUM(K8:K37)</f>
        <v>87588317831</v>
      </c>
      <c r="L38" s="8"/>
      <c r="M38" s="11">
        <f>SUM(M8:M37)</f>
        <v>94533553448</v>
      </c>
      <c r="N38" s="8"/>
      <c r="O38" s="11">
        <f>SUM(O8:O37)</f>
        <v>20555911839</v>
      </c>
      <c r="P38" s="8"/>
      <c r="Q38" s="11">
        <f>SUM(Q8:Q37)</f>
        <v>202677783118</v>
      </c>
    </row>
    <row r="39" spans="1:17" ht="25.5" thickTop="1" x14ac:dyDescent="0.6">
      <c r="A39" s="21"/>
      <c r="C39" s="8"/>
      <c r="D39" s="8"/>
      <c r="E39" s="8"/>
      <c r="F39" s="8"/>
      <c r="G39" s="8"/>
      <c r="H39" s="8"/>
      <c r="I39" s="8"/>
      <c r="J39" s="8"/>
      <c r="K39" s="16"/>
      <c r="L39" s="8"/>
      <c r="M39" s="8"/>
      <c r="N39" s="8"/>
      <c r="O39" s="8"/>
      <c r="P39" s="8"/>
      <c r="Q39" s="8"/>
    </row>
    <row r="40" spans="1:17" x14ac:dyDescent="0.55000000000000004">
      <c r="C40" s="13"/>
      <c r="E40" s="13"/>
      <c r="G40" s="13"/>
      <c r="M40" s="20"/>
    </row>
    <row r="41" spans="1:17" x14ac:dyDescent="0.55000000000000004">
      <c r="E41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C12" sqref="C12"/>
    </sheetView>
  </sheetViews>
  <sheetFormatPr defaultRowHeight="24" x14ac:dyDescent="0.55000000000000004"/>
  <cols>
    <col min="1" max="1" width="20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4.75" x14ac:dyDescent="0.55000000000000004">
      <c r="A3" s="25" t="s">
        <v>141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6" spans="1:11" ht="24.75" x14ac:dyDescent="0.55000000000000004">
      <c r="A6" s="24" t="s">
        <v>174</v>
      </c>
      <c r="B6" s="24" t="s">
        <v>174</v>
      </c>
      <c r="C6" s="24" t="s">
        <v>174</v>
      </c>
      <c r="E6" s="24" t="s">
        <v>143</v>
      </c>
      <c r="F6" s="24" t="s">
        <v>143</v>
      </c>
      <c r="G6" s="24" t="s">
        <v>143</v>
      </c>
      <c r="I6" s="24" t="s">
        <v>144</v>
      </c>
      <c r="J6" s="24" t="s">
        <v>144</v>
      </c>
      <c r="K6" s="24" t="s">
        <v>144</v>
      </c>
    </row>
    <row r="7" spans="1:11" ht="24.75" x14ac:dyDescent="0.55000000000000004">
      <c r="A7" s="31" t="s">
        <v>175</v>
      </c>
      <c r="C7" s="25" t="s">
        <v>125</v>
      </c>
      <c r="E7" s="25" t="s">
        <v>176</v>
      </c>
      <c r="G7" s="25" t="s">
        <v>177</v>
      </c>
      <c r="I7" s="25" t="s">
        <v>176</v>
      </c>
      <c r="K7" s="25" t="s">
        <v>177</v>
      </c>
    </row>
    <row r="8" spans="1:11" x14ac:dyDescent="0.55000000000000004">
      <c r="A8" s="21" t="s">
        <v>138</v>
      </c>
      <c r="C8" s="4" t="s">
        <v>139</v>
      </c>
      <c r="E8" s="5">
        <v>22333784</v>
      </c>
      <c r="F8" s="4"/>
      <c r="G8" s="9">
        <f>E8/$E$9</f>
        <v>1</v>
      </c>
      <c r="H8" s="4"/>
      <c r="I8" s="5">
        <v>66420623</v>
      </c>
      <c r="J8" s="4"/>
      <c r="K8" s="9">
        <f>I8/I9</f>
        <v>1</v>
      </c>
    </row>
    <row r="9" spans="1:11" ht="24.75" thickBot="1" x14ac:dyDescent="0.6">
      <c r="E9" s="7">
        <f>SUM(E8)</f>
        <v>22333784</v>
      </c>
      <c r="F9" s="4"/>
      <c r="G9" s="10">
        <f>SUM(G8)</f>
        <v>1</v>
      </c>
      <c r="H9" s="4"/>
      <c r="I9" s="7">
        <f>SUM(I8)</f>
        <v>66420623</v>
      </c>
      <c r="J9" s="4"/>
      <c r="K9" s="10">
        <f>SUM(K8)</f>
        <v>1</v>
      </c>
    </row>
    <row r="10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K18" sqref="K18:K19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16.5703125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5" t="s">
        <v>0</v>
      </c>
      <c r="B2" s="25"/>
      <c r="C2" s="25"/>
      <c r="D2" s="25"/>
      <c r="E2" s="25"/>
    </row>
    <row r="3" spans="1:5" ht="24.75" x14ac:dyDescent="0.55000000000000004">
      <c r="A3" s="25" t="s">
        <v>141</v>
      </c>
      <c r="B3" s="25"/>
      <c r="C3" s="25"/>
      <c r="D3" s="25"/>
      <c r="E3" s="25"/>
    </row>
    <row r="4" spans="1:5" ht="24.75" x14ac:dyDescent="0.55000000000000004">
      <c r="A4" s="25" t="s">
        <v>2</v>
      </c>
      <c r="B4" s="25"/>
      <c r="C4" s="25"/>
      <c r="D4" s="25"/>
      <c r="E4" s="25"/>
    </row>
    <row r="6" spans="1:5" ht="24.75" x14ac:dyDescent="0.55000000000000004">
      <c r="A6" s="23" t="s">
        <v>178</v>
      </c>
      <c r="C6" s="25" t="s">
        <v>143</v>
      </c>
      <c r="E6" s="25" t="s">
        <v>187</v>
      </c>
    </row>
    <row r="7" spans="1:5" ht="24.75" x14ac:dyDescent="0.55000000000000004">
      <c r="A7" s="24" t="s">
        <v>178</v>
      </c>
      <c r="C7" s="24" t="s">
        <v>128</v>
      </c>
      <c r="E7" s="24" t="s">
        <v>188</v>
      </c>
    </row>
    <row r="8" spans="1:5" x14ac:dyDescent="0.55000000000000004">
      <c r="A8" s="1" t="s">
        <v>186</v>
      </c>
      <c r="C8" s="5">
        <v>1963922</v>
      </c>
      <c r="D8" s="4"/>
      <c r="E8" s="5">
        <v>2947932</v>
      </c>
    </row>
    <row r="9" spans="1:5" x14ac:dyDescent="0.55000000000000004">
      <c r="A9" s="1" t="s">
        <v>179</v>
      </c>
      <c r="C9" s="5">
        <v>6748576</v>
      </c>
      <c r="D9" s="4"/>
      <c r="E9" s="5">
        <v>1507153</v>
      </c>
    </row>
    <row r="10" spans="1:5" ht="25.5" thickBot="1" x14ac:dyDescent="0.65">
      <c r="A10" s="2" t="s">
        <v>150</v>
      </c>
      <c r="C10" s="7">
        <f>SUM(C8:C9)</f>
        <v>8712498</v>
      </c>
      <c r="D10" s="4"/>
      <c r="E10" s="7">
        <f>SUM(E8:E9)</f>
        <v>4455085</v>
      </c>
    </row>
    <row r="11" spans="1:5" ht="24.75" thickTop="1" x14ac:dyDescent="0.55000000000000004"/>
  </sheetData>
  <mergeCells count="8">
    <mergeCell ref="A2:E2"/>
    <mergeCell ref="A4:E4"/>
    <mergeCell ref="A3:E3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1"/>
  <sheetViews>
    <sheetView rightToLeft="1" workbookViewId="0">
      <selection activeCell="A22" sqref="A22:XFD22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9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24.75" x14ac:dyDescent="0.5500000000000000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1:25" ht="24.75" x14ac:dyDescent="0.55000000000000004">
      <c r="A6" s="23" t="s">
        <v>3</v>
      </c>
      <c r="C6" s="24" t="s">
        <v>183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 x14ac:dyDescent="0.55000000000000004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 x14ac:dyDescent="0.55000000000000004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x14ac:dyDescent="0.55000000000000004">
      <c r="A9" s="1" t="s">
        <v>15</v>
      </c>
      <c r="C9" s="8">
        <v>700000</v>
      </c>
      <c r="D9" s="8"/>
      <c r="E9" s="8">
        <v>21411032563</v>
      </c>
      <c r="F9" s="8"/>
      <c r="G9" s="8">
        <v>24082849350</v>
      </c>
      <c r="H9" s="8"/>
      <c r="I9" s="8">
        <v>800000</v>
      </c>
      <c r="J9" s="8"/>
      <c r="K9" s="8">
        <v>28151554735</v>
      </c>
      <c r="L9" s="8"/>
      <c r="M9" s="8">
        <v>0</v>
      </c>
      <c r="N9" s="8"/>
      <c r="O9" s="8">
        <v>0</v>
      </c>
      <c r="P9" s="8"/>
      <c r="Q9" s="8">
        <v>1500000</v>
      </c>
      <c r="R9" s="8"/>
      <c r="S9" s="8">
        <v>38280</v>
      </c>
      <c r="T9" s="8"/>
      <c r="U9" s="8">
        <v>49562587298</v>
      </c>
      <c r="V9" s="8"/>
      <c r="W9" s="8">
        <v>57078351000</v>
      </c>
      <c r="X9" s="8"/>
      <c r="Y9" s="9">
        <v>1.7163975652685348E-2</v>
      </c>
    </row>
    <row r="10" spans="1:25" x14ac:dyDescent="0.55000000000000004">
      <c r="A10" s="1" t="s">
        <v>16</v>
      </c>
      <c r="C10" s="8">
        <v>300000</v>
      </c>
      <c r="D10" s="8"/>
      <c r="E10" s="8">
        <v>22931359016</v>
      </c>
      <c r="F10" s="8"/>
      <c r="G10" s="8">
        <v>24003921780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300000</v>
      </c>
      <c r="R10" s="8"/>
      <c r="S10" s="8">
        <v>82749</v>
      </c>
      <c r="T10" s="8"/>
      <c r="U10" s="8">
        <v>22931359016</v>
      </c>
      <c r="V10" s="8"/>
      <c r="W10" s="8">
        <v>24676993035</v>
      </c>
      <c r="X10" s="8"/>
      <c r="Y10" s="9">
        <v>7.4205946775551717E-3</v>
      </c>
    </row>
    <row r="11" spans="1:25" x14ac:dyDescent="0.55000000000000004">
      <c r="A11" s="1" t="s">
        <v>17</v>
      </c>
      <c r="C11" s="8">
        <v>175410</v>
      </c>
      <c r="D11" s="8"/>
      <c r="E11" s="8">
        <v>821765444</v>
      </c>
      <c r="F11" s="8"/>
      <c r="G11" s="8">
        <v>1289438866.1475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175410</v>
      </c>
      <c r="R11" s="8"/>
      <c r="S11" s="8">
        <v>7088</v>
      </c>
      <c r="T11" s="8"/>
      <c r="U11" s="8">
        <v>821765444</v>
      </c>
      <c r="V11" s="8"/>
      <c r="W11" s="8">
        <v>1235908408.8239999</v>
      </c>
      <c r="X11" s="8"/>
      <c r="Y11" s="9">
        <v>3.7164882072371401E-4</v>
      </c>
    </row>
    <row r="12" spans="1:25" x14ac:dyDescent="0.55000000000000004">
      <c r="A12" s="1" t="s">
        <v>18</v>
      </c>
      <c r="C12" s="8">
        <v>2000000</v>
      </c>
      <c r="D12" s="8"/>
      <c r="E12" s="8">
        <v>22220988079</v>
      </c>
      <c r="F12" s="8"/>
      <c r="G12" s="8">
        <v>18906831000</v>
      </c>
      <c r="H12" s="8"/>
      <c r="I12" s="8">
        <v>2500000</v>
      </c>
      <c r="J12" s="8"/>
      <c r="K12" s="8">
        <v>25954668559</v>
      </c>
      <c r="L12" s="8"/>
      <c r="M12" s="8">
        <v>0</v>
      </c>
      <c r="N12" s="8"/>
      <c r="O12" s="8">
        <v>0</v>
      </c>
      <c r="P12" s="8"/>
      <c r="Q12" s="8">
        <v>4500000</v>
      </c>
      <c r="R12" s="8"/>
      <c r="S12" s="8">
        <v>10820</v>
      </c>
      <c r="T12" s="8"/>
      <c r="U12" s="8">
        <v>48175656638</v>
      </c>
      <c r="V12" s="8"/>
      <c r="W12" s="8">
        <v>48400294500</v>
      </c>
      <c r="X12" s="8"/>
      <c r="Y12" s="9">
        <v>1.4554405686681463E-2</v>
      </c>
    </row>
    <row r="13" spans="1:25" x14ac:dyDescent="0.55000000000000004">
      <c r="A13" s="1" t="s">
        <v>19</v>
      </c>
      <c r="C13" s="8">
        <v>800000</v>
      </c>
      <c r="D13" s="8"/>
      <c r="E13" s="8">
        <v>10545646302</v>
      </c>
      <c r="F13" s="8"/>
      <c r="G13" s="8">
        <v>11769552000</v>
      </c>
      <c r="H13" s="8"/>
      <c r="I13" s="8">
        <v>1520000</v>
      </c>
      <c r="J13" s="8"/>
      <c r="K13" s="8">
        <v>22942689317</v>
      </c>
      <c r="L13" s="8"/>
      <c r="M13" s="8">
        <v>-20000</v>
      </c>
      <c r="N13" s="8"/>
      <c r="O13" s="8">
        <v>298413811</v>
      </c>
      <c r="P13" s="8"/>
      <c r="Q13" s="8">
        <v>2300000</v>
      </c>
      <c r="R13" s="8"/>
      <c r="S13" s="8">
        <v>15270</v>
      </c>
      <c r="T13" s="8"/>
      <c r="U13" s="8">
        <v>33199643071</v>
      </c>
      <c r="V13" s="8"/>
      <c r="W13" s="8">
        <v>34912030050</v>
      </c>
      <c r="X13" s="8"/>
      <c r="Y13" s="9">
        <v>1.0498362746394324E-2</v>
      </c>
    </row>
    <row r="14" spans="1:25" x14ac:dyDescent="0.55000000000000004">
      <c r="A14" s="1" t="s">
        <v>20</v>
      </c>
      <c r="C14" s="8">
        <v>1800000</v>
      </c>
      <c r="D14" s="8"/>
      <c r="E14" s="8">
        <v>21152456552</v>
      </c>
      <c r="F14" s="8"/>
      <c r="G14" s="8">
        <v>22258767600</v>
      </c>
      <c r="H14" s="8"/>
      <c r="I14" s="8">
        <v>3223445</v>
      </c>
      <c r="J14" s="8"/>
      <c r="K14" s="8">
        <v>24556791471</v>
      </c>
      <c r="L14" s="8"/>
      <c r="M14" s="8">
        <v>0</v>
      </c>
      <c r="N14" s="8"/>
      <c r="O14" s="8">
        <v>0</v>
      </c>
      <c r="P14" s="8"/>
      <c r="Q14" s="8">
        <v>5023445</v>
      </c>
      <c r="R14" s="8"/>
      <c r="S14" s="8">
        <v>10080</v>
      </c>
      <c r="T14" s="8"/>
      <c r="U14" s="8">
        <v>45709248023</v>
      </c>
      <c r="V14" s="8"/>
      <c r="W14" s="8">
        <v>50335039462.68</v>
      </c>
      <c r="X14" s="8"/>
      <c r="Y14" s="9">
        <v>1.513620097073925E-2</v>
      </c>
    </row>
    <row r="15" spans="1:25" x14ac:dyDescent="0.55000000000000004">
      <c r="A15" s="1" t="s">
        <v>21</v>
      </c>
      <c r="C15" s="8">
        <v>6710</v>
      </c>
      <c r="D15" s="8"/>
      <c r="E15" s="8">
        <v>41498735</v>
      </c>
      <c r="F15" s="8"/>
      <c r="G15" s="8">
        <v>52580205.166500002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6710</v>
      </c>
      <c r="R15" s="8"/>
      <c r="S15" s="8">
        <v>15306</v>
      </c>
      <c r="T15" s="8"/>
      <c r="U15" s="8">
        <v>41498735</v>
      </c>
      <c r="V15" s="8"/>
      <c r="W15" s="8">
        <v>102092175.603</v>
      </c>
      <c r="X15" s="8"/>
      <c r="Y15" s="9">
        <v>3.0700039256207125E-5</v>
      </c>
    </row>
    <row r="16" spans="1:25" x14ac:dyDescent="0.55000000000000004">
      <c r="A16" s="1" t="s">
        <v>22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228168</v>
      </c>
      <c r="J16" s="8"/>
      <c r="K16" s="8">
        <v>682855420</v>
      </c>
      <c r="L16" s="8"/>
      <c r="M16" s="8">
        <v>0</v>
      </c>
      <c r="N16" s="8"/>
      <c r="O16" s="8">
        <v>0</v>
      </c>
      <c r="P16" s="8"/>
      <c r="Q16" s="8">
        <v>228168</v>
      </c>
      <c r="R16" s="8"/>
      <c r="S16" s="8">
        <v>3405</v>
      </c>
      <c r="T16" s="8"/>
      <c r="U16" s="8">
        <v>682855420</v>
      </c>
      <c r="V16" s="8"/>
      <c r="W16" s="8">
        <v>772289413.36199999</v>
      </c>
      <c r="X16" s="8"/>
      <c r="Y16" s="9">
        <v>2.3223440158199417E-4</v>
      </c>
    </row>
    <row r="17" spans="1:25" x14ac:dyDescent="0.55000000000000004">
      <c r="A17" s="1" t="s">
        <v>23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38028</v>
      </c>
      <c r="J17" s="8"/>
      <c r="K17" s="8">
        <v>83739235</v>
      </c>
      <c r="L17" s="8"/>
      <c r="M17" s="8">
        <v>0</v>
      </c>
      <c r="N17" s="8"/>
      <c r="O17" s="8">
        <v>0</v>
      </c>
      <c r="P17" s="8"/>
      <c r="Q17" s="8">
        <v>38028</v>
      </c>
      <c r="R17" s="8"/>
      <c r="S17" s="8">
        <v>3156</v>
      </c>
      <c r="T17" s="8"/>
      <c r="U17" s="8">
        <v>83739235</v>
      </c>
      <c r="V17" s="8"/>
      <c r="W17" s="8">
        <v>119302270.61040001</v>
      </c>
      <c r="X17" s="8"/>
      <c r="Y17" s="9">
        <v>3.5875270259068703E-5</v>
      </c>
    </row>
    <row r="18" spans="1:25" x14ac:dyDescent="0.55000000000000004">
      <c r="A18" s="1" t="s">
        <v>24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36507</v>
      </c>
      <c r="J18" s="8"/>
      <c r="K18" s="8">
        <v>1094399309</v>
      </c>
      <c r="L18" s="8"/>
      <c r="M18" s="8">
        <v>0</v>
      </c>
      <c r="N18" s="8"/>
      <c r="O18" s="8">
        <v>0</v>
      </c>
      <c r="P18" s="8"/>
      <c r="Q18" s="8">
        <v>36507</v>
      </c>
      <c r="R18" s="8"/>
      <c r="S18" s="8">
        <v>38630</v>
      </c>
      <c r="T18" s="8"/>
      <c r="U18" s="8">
        <v>1094399309</v>
      </c>
      <c r="V18" s="8"/>
      <c r="W18" s="8">
        <v>1401874330.8104999</v>
      </c>
      <c r="X18" s="8"/>
      <c r="Y18" s="9">
        <v>4.2155627239749769E-4</v>
      </c>
    </row>
    <row r="19" spans="1:25" x14ac:dyDescent="0.55000000000000004">
      <c r="A19" s="1" t="s">
        <v>25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6676</v>
      </c>
      <c r="J19" s="8"/>
      <c r="K19" s="8">
        <v>52400727</v>
      </c>
      <c r="L19" s="8"/>
      <c r="M19" s="8">
        <v>0</v>
      </c>
      <c r="N19" s="8"/>
      <c r="O19" s="8">
        <v>0</v>
      </c>
      <c r="P19" s="8"/>
      <c r="Q19" s="8">
        <v>6676</v>
      </c>
      <c r="R19" s="8"/>
      <c r="S19" s="8">
        <v>16082</v>
      </c>
      <c r="T19" s="8"/>
      <c r="U19" s="8">
        <v>52400727</v>
      </c>
      <c r="V19" s="8"/>
      <c r="W19" s="8">
        <v>106724615</v>
      </c>
      <c r="X19" s="8"/>
      <c r="Y19" s="9">
        <v>3.2093056998201656E-5</v>
      </c>
    </row>
    <row r="20" spans="1:25" ht="24.75" thickBot="1" x14ac:dyDescent="0.6">
      <c r="E20" s="7">
        <f>SUM(E9:E19)</f>
        <v>99124746691</v>
      </c>
      <c r="G20" s="7">
        <f>SUM(G9:G19)</f>
        <v>102363940801.314</v>
      </c>
      <c r="K20" s="7">
        <f>SUM(K9:K19)</f>
        <v>103519098773</v>
      </c>
      <c r="O20" s="7">
        <f>SUM(O9:O19)</f>
        <v>298413811</v>
      </c>
      <c r="U20" s="7">
        <f>SUM(U9:U19)</f>
        <v>202355152916</v>
      </c>
      <c r="W20" s="7">
        <f>SUM(W9:W19)</f>
        <v>219140899261.88989</v>
      </c>
      <c r="Y20" s="10">
        <f>SUM(Y9:Y19)</f>
        <v>6.5897647595272224E-2</v>
      </c>
    </row>
    <row r="21" spans="1:25" ht="24.75" thickTop="1" x14ac:dyDescent="0.55000000000000004">
      <c r="G21" s="3"/>
      <c r="W21" s="3"/>
    </row>
  </sheetData>
  <mergeCells count="21">
    <mergeCell ref="A2:Y2"/>
    <mergeCell ref="A4:Y4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9"/>
  <sheetViews>
    <sheetView rightToLeft="1" topLeftCell="H13" zoomScale="85" zoomScaleNormal="85" workbookViewId="0">
      <selection activeCell="A9" sqref="A9:A35"/>
    </sheetView>
  </sheetViews>
  <sheetFormatPr defaultRowHeight="24" x14ac:dyDescent="0.55000000000000004"/>
  <cols>
    <col min="1" max="1" width="33.140625" style="4" bestFit="1" customWidth="1"/>
    <col min="2" max="2" width="1" style="4" customWidth="1"/>
    <col min="3" max="3" width="28.28515625" style="4" bestFit="1" customWidth="1"/>
    <col min="4" max="4" width="1" style="4" customWidth="1"/>
    <col min="5" max="5" width="25" style="4" bestFit="1" customWidth="1"/>
    <col min="6" max="6" width="1" style="4" customWidth="1"/>
    <col min="7" max="7" width="16" style="4" bestFit="1" customWidth="1"/>
    <col min="8" max="8" width="1" style="4" customWidth="1"/>
    <col min="9" max="9" width="19.28515625" style="4" bestFit="1" customWidth="1"/>
    <col min="10" max="10" width="1" style="4" customWidth="1"/>
    <col min="11" max="11" width="12" style="4" bestFit="1" customWidth="1"/>
    <col min="12" max="12" width="1" style="4" customWidth="1"/>
    <col min="13" max="13" width="12.5703125" style="4" bestFit="1" customWidth="1"/>
    <col min="14" max="14" width="1" style="4" customWidth="1"/>
    <col min="15" max="15" width="10.42578125" style="4" bestFit="1" customWidth="1"/>
    <col min="16" max="16" width="1" style="4" customWidth="1"/>
    <col min="17" max="17" width="20.42578125" style="4" bestFit="1" customWidth="1"/>
    <col min="18" max="18" width="1" style="4" customWidth="1"/>
    <col min="19" max="19" width="25.28515625" style="4" bestFit="1" customWidth="1"/>
    <col min="20" max="20" width="1" style="4" customWidth="1"/>
    <col min="21" max="21" width="10.42578125" style="4" bestFit="1" customWidth="1"/>
    <col min="22" max="22" width="1" style="4" customWidth="1"/>
    <col min="23" max="23" width="20.42578125" style="4" bestFit="1" customWidth="1"/>
    <col min="24" max="24" width="1" style="4" customWidth="1"/>
    <col min="25" max="25" width="9" style="4" bestFit="1" customWidth="1"/>
    <col min="26" max="26" width="1" style="4" customWidth="1"/>
    <col min="27" max="27" width="19" style="4" bestFit="1" customWidth="1"/>
    <col min="28" max="28" width="1" style="4" customWidth="1"/>
    <col min="29" max="29" width="10.42578125" style="4" bestFit="1" customWidth="1"/>
    <col min="30" max="30" width="1" style="4" customWidth="1"/>
    <col min="31" max="31" width="24.7109375" style="4" bestFit="1" customWidth="1"/>
    <col min="32" max="32" width="1" style="4" customWidth="1"/>
    <col min="33" max="33" width="20.42578125" style="4" bestFit="1" customWidth="1"/>
    <col min="34" max="34" width="1" style="4" customWidth="1"/>
    <col min="35" max="35" width="25.28515625" style="4" bestFit="1" customWidth="1"/>
    <col min="36" max="36" width="1" style="4" customWidth="1"/>
    <col min="37" max="37" width="34.4257812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24.75" x14ac:dyDescent="0.5500000000000000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6" spans="1:37" ht="24.75" x14ac:dyDescent="0.55000000000000004">
      <c r="A6" s="24" t="s">
        <v>27</v>
      </c>
      <c r="B6" s="24" t="s">
        <v>27</v>
      </c>
      <c r="C6" s="24" t="s">
        <v>27</v>
      </c>
      <c r="D6" s="24" t="s">
        <v>27</v>
      </c>
      <c r="E6" s="24" t="s">
        <v>27</v>
      </c>
      <c r="F6" s="24" t="s">
        <v>27</v>
      </c>
      <c r="G6" s="24" t="s">
        <v>27</v>
      </c>
      <c r="H6" s="24" t="s">
        <v>27</v>
      </c>
      <c r="I6" s="24" t="s">
        <v>27</v>
      </c>
      <c r="J6" s="24" t="s">
        <v>27</v>
      </c>
      <c r="K6" s="24" t="s">
        <v>27</v>
      </c>
      <c r="L6" s="24" t="s">
        <v>27</v>
      </c>
      <c r="M6" s="24" t="s">
        <v>27</v>
      </c>
      <c r="O6" s="24" t="s">
        <v>183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 x14ac:dyDescent="0.55000000000000004">
      <c r="A7" s="23" t="s">
        <v>28</v>
      </c>
      <c r="C7" s="23" t="s">
        <v>29</v>
      </c>
      <c r="E7" s="23" t="s">
        <v>30</v>
      </c>
      <c r="G7" s="23" t="s">
        <v>31</v>
      </c>
      <c r="I7" s="23" t="s">
        <v>32</v>
      </c>
      <c r="K7" s="23" t="s">
        <v>33</v>
      </c>
      <c r="M7" s="23" t="s">
        <v>26</v>
      </c>
      <c r="O7" s="23" t="s">
        <v>7</v>
      </c>
      <c r="Q7" s="23" t="s">
        <v>8</v>
      </c>
      <c r="S7" s="23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3" t="s">
        <v>7</v>
      </c>
      <c r="AE7" s="23" t="s">
        <v>34</v>
      </c>
      <c r="AG7" s="23" t="s">
        <v>8</v>
      </c>
      <c r="AI7" s="23" t="s">
        <v>9</v>
      </c>
      <c r="AK7" s="23" t="s">
        <v>13</v>
      </c>
    </row>
    <row r="8" spans="1:37" ht="24.75" x14ac:dyDescent="0.55000000000000004">
      <c r="A8" s="24" t="s">
        <v>28</v>
      </c>
      <c r="C8" s="24" t="s">
        <v>29</v>
      </c>
      <c r="E8" s="24" t="s">
        <v>30</v>
      </c>
      <c r="G8" s="24" t="s">
        <v>31</v>
      </c>
      <c r="I8" s="24" t="s">
        <v>32</v>
      </c>
      <c r="K8" s="24" t="s">
        <v>33</v>
      </c>
      <c r="M8" s="24" t="s">
        <v>26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34</v>
      </c>
      <c r="AG8" s="24" t="s">
        <v>8</v>
      </c>
      <c r="AI8" s="24" t="s">
        <v>9</v>
      </c>
      <c r="AK8" s="24" t="s">
        <v>13</v>
      </c>
    </row>
    <row r="9" spans="1:37" x14ac:dyDescent="0.55000000000000004">
      <c r="A9" s="21" t="s">
        <v>35</v>
      </c>
      <c r="C9" s="8" t="s">
        <v>36</v>
      </c>
      <c r="D9" s="8"/>
      <c r="E9" s="8" t="s">
        <v>36</v>
      </c>
      <c r="F9" s="8"/>
      <c r="G9" s="8" t="s">
        <v>37</v>
      </c>
      <c r="H9" s="8"/>
      <c r="I9" s="8" t="s">
        <v>38</v>
      </c>
      <c r="J9" s="8"/>
      <c r="K9" s="8">
        <v>0</v>
      </c>
      <c r="L9" s="8"/>
      <c r="M9" s="8">
        <v>0</v>
      </c>
      <c r="N9" s="8"/>
      <c r="O9" s="8">
        <v>94943</v>
      </c>
      <c r="P9" s="8"/>
      <c r="Q9" s="8">
        <v>77499425077</v>
      </c>
      <c r="R9" s="8"/>
      <c r="S9" s="8">
        <v>83727870577</v>
      </c>
      <c r="T9" s="8"/>
      <c r="U9" s="8">
        <v>2893</v>
      </c>
      <c r="V9" s="8"/>
      <c r="W9" s="8">
        <v>2563662572</v>
      </c>
      <c r="X9" s="8"/>
      <c r="Y9" s="8">
        <v>0</v>
      </c>
      <c r="Z9" s="8"/>
      <c r="AA9" s="8">
        <v>0</v>
      </c>
      <c r="AB9" s="8"/>
      <c r="AC9" s="8">
        <v>97836</v>
      </c>
      <c r="AD9" s="8"/>
      <c r="AE9" s="8">
        <v>899980</v>
      </c>
      <c r="AF9" s="8"/>
      <c r="AG9" s="8">
        <v>80063087649</v>
      </c>
      <c r="AH9" s="8"/>
      <c r="AI9" s="8">
        <v>88034484137</v>
      </c>
      <c r="AK9" s="9">
        <v>2.6472764469390196E-2</v>
      </c>
    </row>
    <row r="10" spans="1:37" x14ac:dyDescent="0.55000000000000004">
      <c r="A10" s="21" t="s">
        <v>39</v>
      </c>
      <c r="C10" s="8" t="s">
        <v>36</v>
      </c>
      <c r="D10" s="8"/>
      <c r="E10" s="8" t="s">
        <v>36</v>
      </c>
      <c r="F10" s="8"/>
      <c r="G10" s="8" t="s">
        <v>40</v>
      </c>
      <c r="H10" s="8"/>
      <c r="I10" s="8" t="s">
        <v>41</v>
      </c>
      <c r="J10" s="8"/>
      <c r="K10" s="8">
        <v>0</v>
      </c>
      <c r="L10" s="8"/>
      <c r="M10" s="8">
        <v>0</v>
      </c>
      <c r="N10" s="8"/>
      <c r="O10" s="8">
        <v>119828</v>
      </c>
      <c r="P10" s="8"/>
      <c r="Q10" s="8">
        <v>101297061502</v>
      </c>
      <c r="R10" s="8"/>
      <c r="S10" s="8">
        <v>105433960266</v>
      </c>
      <c r="T10" s="8"/>
      <c r="U10" s="8">
        <v>2056</v>
      </c>
      <c r="V10" s="8"/>
      <c r="W10" s="8">
        <v>1822322796</v>
      </c>
      <c r="X10" s="8"/>
      <c r="Y10" s="8">
        <v>0</v>
      </c>
      <c r="Z10" s="8"/>
      <c r="AA10" s="8">
        <v>0</v>
      </c>
      <c r="AB10" s="8"/>
      <c r="AC10" s="8">
        <v>121884</v>
      </c>
      <c r="AD10" s="8"/>
      <c r="AE10" s="8">
        <v>900474</v>
      </c>
      <c r="AF10" s="8"/>
      <c r="AG10" s="8">
        <v>103119384298</v>
      </c>
      <c r="AH10" s="8"/>
      <c r="AI10" s="8">
        <v>109733480217</v>
      </c>
      <c r="AK10" s="9">
        <v>3.2997848566596065E-2</v>
      </c>
    </row>
    <row r="11" spans="1:37" x14ac:dyDescent="0.55000000000000004">
      <c r="A11" s="21" t="s">
        <v>42</v>
      </c>
      <c r="C11" s="8" t="s">
        <v>36</v>
      </c>
      <c r="D11" s="8"/>
      <c r="E11" s="8" t="s">
        <v>36</v>
      </c>
      <c r="F11" s="8"/>
      <c r="G11" s="8" t="s">
        <v>43</v>
      </c>
      <c r="H11" s="8"/>
      <c r="I11" s="8" t="s">
        <v>44</v>
      </c>
      <c r="J11" s="8"/>
      <c r="K11" s="8">
        <v>0</v>
      </c>
      <c r="L11" s="8"/>
      <c r="M11" s="8">
        <v>0</v>
      </c>
      <c r="N11" s="8"/>
      <c r="O11" s="8">
        <v>169867</v>
      </c>
      <c r="P11" s="8"/>
      <c r="Q11" s="8">
        <v>140728348053</v>
      </c>
      <c r="R11" s="8"/>
      <c r="S11" s="8">
        <v>149010385830</v>
      </c>
      <c r="T11" s="8"/>
      <c r="U11" s="8">
        <v>202</v>
      </c>
      <c r="V11" s="8"/>
      <c r="W11" s="8">
        <v>176175924</v>
      </c>
      <c r="X11" s="8"/>
      <c r="Y11" s="8">
        <v>24000</v>
      </c>
      <c r="Z11" s="8"/>
      <c r="AA11" s="8">
        <v>21075427474</v>
      </c>
      <c r="AB11" s="8"/>
      <c r="AC11" s="8">
        <v>146069</v>
      </c>
      <c r="AD11" s="8"/>
      <c r="AE11" s="8">
        <v>886126</v>
      </c>
      <c r="AF11" s="8"/>
      <c r="AG11" s="8">
        <v>121020191291</v>
      </c>
      <c r="AH11" s="8"/>
      <c r="AI11" s="8">
        <v>129412078502</v>
      </c>
      <c r="AK11" s="9">
        <v>3.8915380799486178E-2</v>
      </c>
    </row>
    <row r="12" spans="1:37" x14ac:dyDescent="0.55000000000000004">
      <c r="A12" s="21" t="s">
        <v>45</v>
      </c>
      <c r="C12" s="8" t="s">
        <v>36</v>
      </c>
      <c r="D12" s="8"/>
      <c r="E12" s="8" t="s">
        <v>36</v>
      </c>
      <c r="F12" s="8"/>
      <c r="G12" s="8" t="s">
        <v>46</v>
      </c>
      <c r="H12" s="8"/>
      <c r="I12" s="8" t="s">
        <v>47</v>
      </c>
      <c r="J12" s="8"/>
      <c r="K12" s="8">
        <v>0</v>
      </c>
      <c r="L12" s="8"/>
      <c r="M12" s="8">
        <v>0</v>
      </c>
      <c r="N12" s="8"/>
      <c r="O12" s="8">
        <v>65208</v>
      </c>
      <c r="P12" s="8"/>
      <c r="Q12" s="8">
        <v>49885110238</v>
      </c>
      <c r="R12" s="8"/>
      <c r="S12" s="8">
        <v>54026836508</v>
      </c>
      <c r="T12" s="8"/>
      <c r="U12" s="8">
        <v>172093</v>
      </c>
      <c r="V12" s="8"/>
      <c r="W12" s="8">
        <v>142730920624</v>
      </c>
      <c r="X12" s="8"/>
      <c r="Y12" s="8">
        <v>0</v>
      </c>
      <c r="Z12" s="8"/>
      <c r="AA12" s="8">
        <v>0</v>
      </c>
      <c r="AB12" s="8"/>
      <c r="AC12" s="8">
        <v>237301</v>
      </c>
      <c r="AD12" s="8"/>
      <c r="AE12" s="8">
        <v>839938</v>
      </c>
      <c r="AF12" s="8"/>
      <c r="AG12" s="8">
        <v>192616030862</v>
      </c>
      <c r="AH12" s="8"/>
      <c r="AI12" s="8">
        <v>199282000927</v>
      </c>
      <c r="AK12" s="9">
        <v>5.9925897507611015E-2</v>
      </c>
    </row>
    <row r="13" spans="1:37" x14ac:dyDescent="0.55000000000000004">
      <c r="A13" s="21" t="s">
        <v>48</v>
      </c>
      <c r="C13" s="8" t="s">
        <v>36</v>
      </c>
      <c r="D13" s="8"/>
      <c r="E13" s="8" t="s">
        <v>36</v>
      </c>
      <c r="F13" s="8"/>
      <c r="G13" s="8" t="s">
        <v>49</v>
      </c>
      <c r="H13" s="8"/>
      <c r="I13" s="8" t="s">
        <v>50</v>
      </c>
      <c r="J13" s="8"/>
      <c r="K13" s="8">
        <v>0</v>
      </c>
      <c r="L13" s="8"/>
      <c r="M13" s="8">
        <v>0</v>
      </c>
      <c r="N13" s="8"/>
      <c r="O13" s="8">
        <v>321979</v>
      </c>
      <c r="P13" s="8"/>
      <c r="Q13" s="8">
        <v>240241730286</v>
      </c>
      <c r="R13" s="8"/>
      <c r="S13" s="8">
        <v>259659579674</v>
      </c>
      <c r="T13" s="8"/>
      <c r="U13" s="8">
        <v>32134</v>
      </c>
      <c r="V13" s="8"/>
      <c r="W13" s="8">
        <v>26226771551</v>
      </c>
      <c r="X13" s="8"/>
      <c r="Y13" s="8">
        <v>30000</v>
      </c>
      <c r="Z13" s="8"/>
      <c r="AA13" s="8">
        <v>24763510800</v>
      </c>
      <c r="AB13" s="8"/>
      <c r="AC13" s="8">
        <v>324113</v>
      </c>
      <c r="AD13" s="8"/>
      <c r="AE13" s="8">
        <v>816803</v>
      </c>
      <c r="AF13" s="8"/>
      <c r="AG13" s="8">
        <v>243893631511</v>
      </c>
      <c r="AH13" s="8"/>
      <c r="AI13" s="8">
        <v>264688487253</v>
      </c>
      <c r="AK13" s="9">
        <v>7.9594218668941716E-2</v>
      </c>
    </row>
    <row r="14" spans="1:37" x14ac:dyDescent="0.55000000000000004">
      <c r="A14" s="21" t="s">
        <v>51</v>
      </c>
      <c r="C14" s="8" t="s">
        <v>36</v>
      </c>
      <c r="D14" s="8"/>
      <c r="E14" s="8" t="s">
        <v>36</v>
      </c>
      <c r="F14" s="8"/>
      <c r="G14" s="8" t="s">
        <v>52</v>
      </c>
      <c r="H14" s="8"/>
      <c r="I14" s="8" t="s">
        <v>53</v>
      </c>
      <c r="J14" s="8"/>
      <c r="K14" s="8">
        <v>0</v>
      </c>
      <c r="L14" s="8"/>
      <c r="M14" s="8">
        <v>0</v>
      </c>
      <c r="N14" s="8"/>
      <c r="O14" s="8">
        <v>17592</v>
      </c>
      <c r="P14" s="8"/>
      <c r="Q14" s="8">
        <v>12610281970</v>
      </c>
      <c r="R14" s="8"/>
      <c r="S14" s="8">
        <v>13752463018</v>
      </c>
      <c r="T14" s="8"/>
      <c r="U14" s="8">
        <v>0</v>
      </c>
      <c r="V14" s="8"/>
      <c r="W14" s="8">
        <v>0</v>
      </c>
      <c r="X14" s="8"/>
      <c r="Y14" s="8">
        <v>0</v>
      </c>
      <c r="Z14" s="8"/>
      <c r="AA14" s="8">
        <v>0</v>
      </c>
      <c r="AB14" s="8"/>
      <c r="AC14" s="8">
        <v>17592</v>
      </c>
      <c r="AD14" s="8"/>
      <c r="AE14" s="8">
        <v>802931</v>
      </c>
      <c r="AF14" s="8"/>
      <c r="AG14" s="8">
        <v>12610281970</v>
      </c>
      <c r="AH14" s="8"/>
      <c r="AI14" s="8">
        <v>14122601966</v>
      </c>
      <c r="AK14" s="9">
        <v>4.2467939604104929E-3</v>
      </c>
    </row>
    <row r="15" spans="1:37" x14ac:dyDescent="0.55000000000000004">
      <c r="A15" s="21" t="s">
        <v>54</v>
      </c>
      <c r="C15" s="8" t="s">
        <v>36</v>
      </c>
      <c r="D15" s="8"/>
      <c r="E15" s="8" t="s">
        <v>36</v>
      </c>
      <c r="F15" s="8"/>
      <c r="G15" s="8" t="s">
        <v>55</v>
      </c>
      <c r="H15" s="8"/>
      <c r="I15" s="8" t="s">
        <v>56</v>
      </c>
      <c r="J15" s="8"/>
      <c r="K15" s="8">
        <v>0</v>
      </c>
      <c r="L15" s="8"/>
      <c r="M15" s="8">
        <v>0</v>
      </c>
      <c r="N15" s="8"/>
      <c r="O15" s="8">
        <v>21064</v>
      </c>
      <c r="P15" s="8"/>
      <c r="Q15" s="8">
        <v>17919204045</v>
      </c>
      <c r="R15" s="8"/>
      <c r="S15" s="8">
        <v>19734991248</v>
      </c>
      <c r="T15" s="8"/>
      <c r="U15" s="8">
        <v>0</v>
      </c>
      <c r="V15" s="8"/>
      <c r="W15" s="8">
        <v>0</v>
      </c>
      <c r="X15" s="8"/>
      <c r="Y15" s="8">
        <v>0</v>
      </c>
      <c r="Z15" s="8"/>
      <c r="AA15" s="8">
        <v>0</v>
      </c>
      <c r="AB15" s="8"/>
      <c r="AC15" s="8">
        <v>21064</v>
      </c>
      <c r="AD15" s="8"/>
      <c r="AE15" s="8">
        <v>969288</v>
      </c>
      <c r="AF15" s="8"/>
      <c r="AG15" s="8">
        <v>17919204045</v>
      </c>
      <c r="AH15" s="8"/>
      <c r="AI15" s="8">
        <v>20413381835</v>
      </c>
      <c r="AK15" s="9">
        <v>6.1384882826224134E-3</v>
      </c>
    </row>
    <row r="16" spans="1:37" x14ac:dyDescent="0.55000000000000004">
      <c r="A16" s="21" t="s">
        <v>57</v>
      </c>
      <c r="C16" s="8" t="s">
        <v>36</v>
      </c>
      <c r="D16" s="8"/>
      <c r="E16" s="8" t="s">
        <v>36</v>
      </c>
      <c r="F16" s="8"/>
      <c r="G16" s="8" t="s">
        <v>58</v>
      </c>
      <c r="H16" s="8"/>
      <c r="I16" s="8" t="s">
        <v>59</v>
      </c>
      <c r="J16" s="8"/>
      <c r="K16" s="8">
        <v>0</v>
      </c>
      <c r="L16" s="8"/>
      <c r="M16" s="8">
        <v>0</v>
      </c>
      <c r="N16" s="8"/>
      <c r="O16" s="8">
        <v>39390</v>
      </c>
      <c r="P16" s="8"/>
      <c r="Q16" s="8">
        <v>27771539283</v>
      </c>
      <c r="R16" s="8"/>
      <c r="S16" s="8">
        <v>30207678005</v>
      </c>
      <c r="T16" s="8"/>
      <c r="U16" s="8">
        <v>0</v>
      </c>
      <c r="V16" s="8"/>
      <c r="W16" s="8">
        <v>0</v>
      </c>
      <c r="X16" s="8"/>
      <c r="Y16" s="8">
        <v>0</v>
      </c>
      <c r="Z16" s="8"/>
      <c r="AA16" s="8">
        <v>0</v>
      </c>
      <c r="AB16" s="8"/>
      <c r="AC16" s="8">
        <v>39390</v>
      </c>
      <c r="AD16" s="8"/>
      <c r="AE16" s="8">
        <v>786472</v>
      </c>
      <c r="AF16" s="8"/>
      <c r="AG16" s="8">
        <v>27771539283</v>
      </c>
      <c r="AH16" s="8"/>
      <c r="AI16" s="8">
        <v>30973517112</v>
      </c>
      <c r="AK16" s="9">
        <v>9.3140163349918949E-3</v>
      </c>
    </row>
    <row r="17" spans="1:37" x14ac:dyDescent="0.55000000000000004">
      <c r="A17" s="21" t="s">
        <v>60</v>
      </c>
      <c r="C17" s="8" t="s">
        <v>36</v>
      </c>
      <c r="D17" s="8"/>
      <c r="E17" s="8" t="s">
        <v>36</v>
      </c>
      <c r="F17" s="8"/>
      <c r="G17" s="8" t="s">
        <v>61</v>
      </c>
      <c r="H17" s="8"/>
      <c r="I17" s="8" t="s">
        <v>62</v>
      </c>
      <c r="J17" s="8"/>
      <c r="K17" s="8">
        <v>0</v>
      </c>
      <c r="L17" s="8"/>
      <c r="M17" s="8">
        <v>0</v>
      </c>
      <c r="N17" s="8"/>
      <c r="O17" s="8">
        <v>25000</v>
      </c>
      <c r="P17" s="8"/>
      <c r="Q17" s="8">
        <v>19764368785</v>
      </c>
      <c r="R17" s="8"/>
      <c r="S17" s="8">
        <v>24645557182</v>
      </c>
      <c r="T17" s="8"/>
      <c r="U17" s="8">
        <v>0</v>
      </c>
      <c r="V17" s="8"/>
      <c r="W17" s="8">
        <v>0</v>
      </c>
      <c r="X17" s="8"/>
      <c r="Y17" s="8">
        <v>25000</v>
      </c>
      <c r="Z17" s="8"/>
      <c r="AA17" s="8">
        <v>25000000000</v>
      </c>
      <c r="AB17" s="8"/>
      <c r="AC17" s="8">
        <v>0</v>
      </c>
      <c r="AD17" s="8"/>
      <c r="AE17" s="8">
        <v>0</v>
      </c>
      <c r="AF17" s="8"/>
      <c r="AG17" s="8">
        <v>0</v>
      </c>
      <c r="AH17" s="8"/>
      <c r="AI17" s="8">
        <v>0</v>
      </c>
      <c r="AK17" s="9">
        <v>0</v>
      </c>
    </row>
    <row r="18" spans="1:37" x14ac:dyDescent="0.55000000000000004">
      <c r="A18" s="21" t="s">
        <v>63</v>
      </c>
      <c r="C18" s="8" t="s">
        <v>36</v>
      </c>
      <c r="D18" s="8"/>
      <c r="E18" s="8" t="s">
        <v>36</v>
      </c>
      <c r="F18" s="8"/>
      <c r="G18" s="8" t="s">
        <v>64</v>
      </c>
      <c r="H18" s="8"/>
      <c r="I18" s="8" t="s">
        <v>65</v>
      </c>
      <c r="J18" s="8"/>
      <c r="K18" s="8">
        <v>0</v>
      </c>
      <c r="L18" s="8"/>
      <c r="M18" s="8">
        <v>0</v>
      </c>
      <c r="N18" s="8"/>
      <c r="O18" s="8">
        <v>271520</v>
      </c>
      <c r="P18" s="8"/>
      <c r="Q18" s="8">
        <v>229388394192</v>
      </c>
      <c r="R18" s="8"/>
      <c r="S18" s="8">
        <v>248881702813</v>
      </c>
      <c r="T18" s="8"/>
      <c r="U18" s="8">
        <v>8099</v>
      </c>
      <c r="V18" s="8"/>
      <c r="W18" s="8">
        <v>7487934857</v>
      </c>
      <c r="X18" s="8"/>
      <c r="Y18" s="8">
        <v>0</v>
      </c>
      <c r="Z18" s="8"/>
      <c r="AA18" s="8">
        <v>0</v>
      </c>
      <c r="AB18" s="8"/>
      <c r="AC18" s="8">
        <v>279619</v>
      </c>
      <c r="AD18" s="8"/>
      <c r="AE18" s="8">
        <v>935652</v>
      </c>
      <c r="AF18" s="8"/>
      <c r="AG18" s="8">
        <v>236876329049</v>
      </c>
      <c r="AH18" s="8"/>
      <c r="AI18" s="8">
        <v>261578656861</v>
      </c>
      <c r="AK18" s="9">
        <v>7.8659064583423921E-2</v>
      </c>
    </row>
    <row r="19" spans="1:37" x14ac:dyDescent="0.55000000000000004">
      <c r="A19" s="21" t="s">
        <v>66</v>
      </c>
      <c r="C19" s="8" t="s">
        <v>36</v>
      </c>
      <c r="D19" s="8"/>
      <c r="E19" s="8" t="s">
        <v>36</v>
      </c>
      <c r="F19" s="8"/>
      <c r="G19" s="8" t="s">
        <v>67</v>
      </c>
      <c r="H19" s="8"/>
      <c r="I19" s="8" t="s">
        <v>68</v>
      </c>
      <c r="J19" s="8"/>
      <c r="K19" s="8">
        <v>0</v>
      </c>
      <c r="L19" s="8"/>
      <c r="M19" s="8">
        <v>0</v>
      </c>
      <c r="N19" s="8"/>
      <c r="O19" s="8">
        <v>14287</v>
      </c>
      <c r="P19" s="8"/>
      <c r="Q19" s="8">
        <v>11691102111</v>
      </c>
      <c r="R19" s="8"/>
      <c r="S19" s="8">
        <v>12926962953</v>
      </c>
      <c r="T19" s="8"/>
      <c r="U19" s="8">
        <v>0</v>
      </c>
      <c r="V19" s="8"/>
      <c r="W19" s="8">
        <v>0</v>
      </c>
      <c r="X19" s="8"/>
      <c r="Y19" s="8">
        <v>0</v>
      </c>
      <c r="Z19" s="8"/>
      <c r="AA19" s="8">
        <v>0</v>
      </c>
      <c r="AB19" s="8"/>
      <c r="AC19" s="8">
        <v>14287</v>
      </c>
      <c r="AD19" s="8"/>
      <c r="AE19" s="8">
        <v>923350</v>
      </c>
      <c r="AF19" s="8"/>
      <c r="AG19" s="8">
        <v>11691102111</v>
      </c>
      <c r="AH19" s="8"/>
      <c r="AI19" s="8">
        <v>13189510417</v>
      </c>
      <c r="AK19" s="9">
        <v>3.9662049043467946E-3</v>
      </c>
    </row>
    <row r="20" spans="1:37" x14ac:dyDescent="0.55000000000000004">
      <c r="A20" s="21" t="s">
        <v>69</v>
      </c>
      <c r="C20" s="8" t="s">
        <v>36</v>
      </c>
      <c r="D20" s="8"/>
      <c r="E20" s="8" t="s">
        <v>36</v>
      </c>
      <c r="F20" s="8"/>
      <c r="G20" s="8" t="s">
        <v>70</v>
      </c>
      <c r="H20" s="8"/>
      <c r="I20" s="8" t="s">
        <v>71</v>
      </c>
      <c r="J20" s="8"/>
      <c r="K20" s="8">
        <v>0</v>
      </c>
      <c r="L20" s="8"/>
      <c r="M20" s="8">
        <v>0</v>
      </c>
      <c r="N20" s="8"/>
      <c r="O20" s="8">
        <v>62245</v>
      </c>
      <c r="P20" s="8"/>
      <c r="Q20" s="8">
        <v>54737837535</v>
      </c>
      <c r="R20" s="8"/>
      <c r="S20" s="8">
        <v>60366831018</v>
      </c>
      <c r="T20" s="8"/>
      <c r="U20" s="8">
        <v>0</v>
      </c>
      <c r="V20" s="8"/>
      <c r="W20" s="8">
        <v>0</v>
      </c>
      <c r="X20" s="8"/>
      <c r="Y20" s="8">
        <v>0</v>
      </c>
      <c r="Z20" s="8"/>
      <c r="AA20" s="8">
        <v>0</v>
      </c>
      <c r="AB20" s="8"/>
      <c r="AC20" s="8">
        <v>62245</v>
      </c>
      <c r="AD20" s="8"/>
      <c r="AE20" s="8">
        <v>988011</v>
      </c>
      <c r="AF20" s="8"/>
      <c r="AG20" s="8">
        <v>54737837535</v>
      </c>
      <c r="AH20" s="8"/>
      <c r="AI20" s="8">
        <v>61487598047</v>
      </c>
      <c r="AK20" s="9">
        <v>1.8489876062131001E-2</v>
      </c>
    </row>
    <row r="21" spans="1:37" x14ac:dyDescent="0.55000000000000004">
      <c r="A21" s="21" t="s">
        <v>72</v>
      </c>
      <c r="C21" s="8" t="s">
        <v>36</v>
      </c>
      <c r="D21" s="8"/>
      <c r="E21" s="8" t="s">
        <v>36</v>
      </c>
      <c r="F21" s="8"/>
      <c r="G21" s="8" t="s">
        <v>73</v>
      </c>
      <c r="H21" s="8"/>
      <c r="I21" s="8" t="s">
        <v>74</v>
      </c>
      <c r="J21" s="8"/>
      <c r="K21" s="8">
        <v>0</v>
      </c>
      <c r="L21" s="8"/>
      <c r="M21" s="8">
        <v>0</v>
      </c>
      <c r="N21" s="8"/>
      <c r="O21" s="8">
        <v>11955</v>
      </c>
      <c r="P21" s="8"/>
      <c r="Q21" s="8">
        <v>10390426291</v>
      </c>
      <c r="R21" s="8"/>
      <c r="S21" s="8">
        <v>11594212303</v>
      </c>
      <c r="T21" s="8"/>
      <c r="U21" s="8">
        <v>0</v>
      </c>
      <c r="V21" s="8"/>
      <c r="W21" s="8">
        <v>0</v>
      </c>
      <c r="X21" s="8"/>
      <c r="Y21" s="8">
        <v>0</v>
      </c>
      <c r="Z21" s="8"/>
      <c r="AA21" s="8">
        <v>0</v>
      </c>
      <c r="AB21" s="8"/>
      <c r="AC21" s="8">
        <v>11955</v>
      </c>
      <c r="AD21" s="8"/>
      <c r="AE21" s="8">
        <v>989973</v>
      </c>
      <c r="AF21" s="8"/>
      <c r="AG21" s="8">
        <v>10390426291</v>
      </c>
      <c r="AH21" s="8"/>
      <c r="AI21" s="8">
        <v>11832982098</v>
      </c>
      <c r="AK21" s="9">
        <v>3.5582845872462851E-3</v>
      </c>
    </row>
    <row r="22" spans="1:37" x14ac:dyDescent="0.55000000000000004">
      <c r="A22" s="21" t="s">
        <v>75</v>
      </c>
      <c r="C22" s="8" t="s">
        <v>36</v>
      </c>
      <c r="D22" s="8"/>
      <c r="E22" s="8" t="s">
        <v>36</v>
      </c>
      <c r="F22" s="8"/>
      <c r="G22" s="8" t="s">
        <v>76</v>
      </c>
      <c r="H22" s="8"/>
      <c r="I22" s="8" t="s">
        <v>77</v>
      </c>
      <c r="J22" s="8"/>
      <c r="K22" s="8">
        <v>0</v>
      </c>
      <c r="L22" s="8"/>
      <c r="M22" s="8">
        <v>0</v>
      </c>
      <c r="N22" s="8"/>
      <c r="O22" s="8">
        <v>26644</v>
      </c>
      <c r="P22" s="8"/>
      <c r="Q22" s="8">
        <v>22665365458</v>
      </c>
      <c r="R22" s="8"/>
      <c r="S22" s="8">
        <v>25462225570</v>
      </c>
      <c r="T22" s="8"/>
      <c r="U22" s="8">
        <v>0</v>
      </c>
      <c r="V22" s="8"/>
      <c r="W22" s="8">
        <v>0</v>
      </c>
      <c r="X22" s="8"/>
      <c r="Y22" s="8">
        <v>0</v>
      </c>
      <c r="Z22" s="8"/>
      <c r="AA22" s="8">
        <v>0</v>
      </c>
      <c r="AB22" s="8"/>
      <c r="AC22" s="8">
        <v>26644</v>
      </c>
      <c r="AD22" s="8"/>
      <c r="AE22" s="8">
        <v>974860</v>
      </c>
      <c r="AF22" s="8"/>
      <c r="AG22" s="8">
        <v>22665365458</v>
      </c>
      <c r="AH22" s="8"/>
      <c r="AI22" s="8">
        <v>25969462021</v>
      </c>
      <c r="AK22" s="9">
        <v>7.8092517746663846E-3</v>
      </c>
    </row>
    <row r="23" spans="1:37" x14ac:dyDescent="0.55000000000000004">
      <c r="A23" s="21" t="s">
        <v>78</v>
      </c>
      <c r="C23" s="8" t="s">
        <v>36</v>
      </c>
      <c r="D23" s="8"/>
      <c r="E23" s="8" t="s">
        <v>36</v>
      </c>
      <c r="F23" s="8"/>
      <c r="G23" s="8" t="s">
        <v>79</v>
      </c>
      <c r="H23" s="8"/>
      <c r="I23" s="8" t="s">
        <v>80</v>
      </c>
      <c r="J23" s="8"/>
      <c r="K23" s="8">
        <v>0</v>
      </c>
      <c r="L23" s="8"/>
      <c r="M23" s="8">
        <v>0</v>
      </c>
      <c r="N23" s="8"/>
      <c r="O23" s="8">
        <v>41418</v>
      </c>
      <c r="P23" s="8"/>
      <c r="Q23" s="8">
        <v>35074518023</v>
      </c>
      <c r="R23" s="8"/>
      <c r="S23" s="8">
        <v>38182089543</v>
      </c>
      <c r="T23" s="8"/>
      <c r="U23" s="8">
        <v>0</v>
      </c>
      <c r="V23" s="8"/>
      <c r="W23" s="8">
        <v>0</v>
      </c>
      <c r="X23" s="8"/>
      <c r="Y23" s="8">
        <v>0</v>
      </c>
      <c r="Z23" s="8"/>
      <c r="AA23" s="8">
        <v>0</v>
      </c>
      <c r="AB23" s="8"/>
      <c r="AC23" s="8">
        <v>41418</v>
      </c>
      <c r="AD23" s="8"/>
      <c r="AE23" s="8">
        <v>940002</v>
      </c>
      <c r="AF23" s="8"/>
      <c r="AG23" s="8">
        <v>35074518023</v>
      </c>
      <c r="AH23" s="8"/>
      <c r="AI23" s="8">
        <v>38925946229</v>
      </c>
      <c r="AK23" s="9">
        <v>1.170538359337492E-2</v>
      </c>
    </row>
    <row r="24" spans="1:37" x14ac:dyDescent="0.55000000000000004">
      <c r="A24" s="21" t="s">
        <v>81</v>
      </c>
      <c r="C24" s="8" t="s">
        <v>36</v>
      </c>
      <c r="D24" s="8"/>
      <c r="E24" s="8" t="s">
        <v>36</v>
      </c>
      <c r="F24" s="8"/>
      <c r="G24" s="8" t="s">
        <v>82</v>
      </c>
      <c r="H24" s="8"/>
      <c r="I24" s="8" t="s">
        <v>83</v>
      </c>
      <c r="J24" s="8"/>
      <c r="K24" s="8">
        <v>0</v>
      </c>
      <c r="L24" s="8"/>
      <c r="M24" s="8">
        <v>0</v>
      </c>
      <c r="N24" s="8"/>
      <c r="O24" s="8">
        <v>107588</v>
      </c>
      <c r="P24" s="8"/>
      <c r="Q24" s="8">
        <v>89567961682</v>
      </c>
      <c r="R24" s="8"/>
      <c r="S24" s="8">
        <v>97860442579</v>
      </c>
      <c r="T24" s="8"/>
      <c r="U24" s="8">
        <v>0</v>
      </c>
      <c r="V24" s="8"/>
      <c r="W24" s="8">
        <v>0</v>
      </c>
      <c r="X24" s="8"/>
      <c r="Y24" s="8">
        <v>40000</v>
      </c>
      <c r="Z24" s="8"/>
      <c r="AA24" s="8">
        <v>37034881918</v>
      </c>
      <c r="AB24" s="8"/>
      <c r="AC24" s="8">
        <v>67588</v>
      </c>
      <c r="AD24" s="8"/>
      <c r="AE24" s="8">
        <v>925800</v>
      </c>
      <c r="AF24" s="8"/>
      <c r="AG24" s="8">
        <v>56267607858</v>
      </c>
      <c r="AH24" s="8"/>
      <c r="AI24" s="8">
        <v>62561629049</v>
      </c>
      <c r="AK24" s="9">
        <v>1.8812846884615996E-2</v>
      </c>
    </row>
    <row r="25" spans="1:37" x14ac:dyDescent="0.55000000000000004">
      <c r="A25" s="21" t="s">
        <v>84</v>
      </c>
      <c r="C25" s="8" t="s">
        <v>36</v>
      </c>
      <c r="D25" s="8"/>
      <c r="E25" s="8" t="s">
        <v>36</v>
      </c>
      <c r="F25" s="8"/>
      <c r="G25" s="8" t="s">
        <v>85</v>
      </c>
      <c r="H25" s="8"/>
      <c r="I25" s="8" t="s">
        <v>86</v>
      </c>
      <c r="J25" s="8"/>
      <c r="K25" s="8">
        <v>0</v>
      </c>
      <c r="L25" s="8"/>
      <c r="M25" s="8">
        <v>0</v>
      </c>
      <c r="N25" s="8"/>
      <c r="O25" s="8">
        <v>90670</v>
      </c>
      <c r="P25" s="8"/>
      <c r="Q25" s="8">
        <v>76389716426</v>
      </c>
      <c r="R25" s="8"/>
      <c r="S25" s="8">
        <v>80858901517</v>
      </c>
      <c r="T25" s="8"/>
      <c r="U25" s="8">
        <v>0</v>
      </c>
      <c r="V25" s="8"/>
      <c r="W25" s="8">
        <v>0</v>
      </c>
      <c r="X25" s="8"/>
      <c r="Y25" s="8">
        <v>0</v>
      </c>
      <c r="Z25" s="8"/>
      <c r="AA25" s="8">
        <v>0</v>
      </c>
      <c r="AB25" s="8"/>
      <c r="AC25" s="8">
        <v>90670</v>
      </c>
      <c r="AD25" s="8"/>
      <c r="AE25" s="8">
        <v>912570</v>
      </c>
      <c r="AF25" s="8"/>
      <c r="AG25" s="8">
        <v>76389716426</v>
      </c>
      <c r="AH25" s="8"/>
      <c r="AI25" s="8">
        <v>82727724781</v>
      </c>
      <c r="AK25" s="9">
        <v>2.4876974002685157E-2</v>
      </c>
    </row>
    <row r="26" spans="1:37" x14ac:dyDescent="0.55000000000000004">
      <c r="A26" s="21" t="s">
        <v>87</v>
      </c>
      <c r="C26" s="8" t="s">
        <v>36</v>
      </c>
      <c r="D26" s="8"/>
      <c r="E26" s="8" t="s">
        <v>36</v>
      </c>
      <c r="F26" s="8"/>
      <c r="G26" s="8" t="s">
        <v>88</v>
      </c>
      <c r="H26" s="8"/>
      <c r="I26" s="8" t="s">
        <v>89</v>
      </c>
      <c r="J26" s="8"/>
      <c r="K26" s="8">
        <v>15</v>
      </c>
      <c r="L26" s="8"/>
      <c r="M26" s="8">
        <v>15</v>
      </c>
      <c r="N26" s="8"/>
      <c r="O26" s="8">
        <v>20000</v>
      </c>
      <c r="P26" s="8"/>
      <c r="Q26" s="8">
        <v>19633557937</v>
      </c>
      <c r="R26" s="8"/>
      <c r="S26" s="8">
        <v>19996355003</v>
      </c>
      <c r="T26" s="8"/>
      <c r="U26" s="8">
        <v>0</v>
      </c>
      <c r="V26" s="8"/>
      <c r="W26" s="8">
        <v>0</v>
      </c>
      <c r="X26" s="8"/>
      <c r="Y26" s="8">
        <v>0</v>
      </c>
      <c r="Z26" s="8"/>
      <c r="AA26" s="8">
        <v>0</v>
      </c>
      <c r="AB26" s="8"/>
      <c r="AC26" s="8">
        <v>20000</v>
      </c>
      <c r="AD26" s="8"/>
      <c r="AE26" s="8">
        <v>1000000</v>
      </c>
      <c r="AF26" s="8"/>
      <c r="AG26" s="8">
        <v>19633557937</v>
      </c>
      <c r="AH26" s="8"/>
      <c r="AI26" s="8">
        <v>19996375000</v>
      </c>
      <c r="AK26" s="9">
        <v>6.0130905611124955E-3</v>
      </c>
    </row>
    <row r="27" spans="1:37" x14ac:dyDescent="0.55000000000000004">
      <c r="A27" s="21" t="s">
        <v>90</v>
      </c>
      <c r="C27" s="8" t="s">
        <v>36</v>
      </c>
      <c r="D27" s="8"/>
      <c r="E27" s="8" t="s">
        <v>36</v>
      </c>
      <c r="F27" s="8"/>
      <c r="G27" s="8" t="s">
        <v>91</v>
      </c>
      <c r="H27" s="8"/>
      <c r="I27" s="8" t="s">
        <v>92</v>
      </c>
      <c r="J27" s="8"/>
      <c r="K27" s="8">
        <v>15</v>
      </c>
      <c r="L27" s="8"/>
      <c r="M27" s="8">
        <v>15</v>
      </c>
      <c r="N27" s="8"/>
      <c r="O27" s="8">
        <v>175000</v>
      </c>
      <c r="P27" s="8"/>
      <c r="Q27" s="8">
        <v>169654744349</v>
      </c>
      <c r="R27" s="8"/>
      <c r="S27" s="8">
        <v>172342007348</v>
      </c>
      <c r="T27" s="8"/>
      <c r="U27" s="8">
        <v>0</v>
      </c>
      <c r="V27" s="8"/>
      <c r="W27" s="8">
        <v>0</v>
      </c>
      <c r="X27" s="8"/>
      <c r="Y27" s="8">
        <v>0</v>
      </c>
      <c r="Z27" s="8"/>
      <c r="AA27" s="8">
        <v>0</v>
      </c>
      <c r="AB27" s="8"/>
      <c r="AC27" s="8">
        <v>175000</v>
      </c>
      <c r="AD27" s="8"/>
      <c r="AE27" s="8">
        <v>985000</v>
      </c>
      <c r="AF27" s="8"/>
      <c r="AG27" s="8">
        <v>169654744349</v>
      </c>
      <c r="AH27" s="8"/>
      <c r="AI27" s="8">
        <v>172343757031</v>
      </c>
      <c r="AK27" s="9">
        <v>5.1825324273513142E-2</v>
      </c>
    </row>
    <row r="28" spans="1:37" x14ac:dyDescent="0.55000000000000004">
      <c r="A28" s="21" t="s">
        <v>93</v>
      </c>
      <c r="C28" s="8" t="s">
        <v>36</v>
      </c>
      <c r="D28" s="8"/>
      <c r="E28" s="8" t="s">
        <v>36</v>
      </c>
      <c r="F28" s="8"/>
      <c r="G28" s="8" t="s">
        <v>94</v>
      </c>
      <c r="H28" s="8"/>
      <c r="I28" s="8" t="s">
        <v>95</v>
      </c>
      <c r="J28" s="8"/>
      <c r="K28" s="8">
        <v>15</v>
      </c>
      <c r="L28" s="8"/>
      <c r="M28" s="8">
        <v>15</v>
      </c>
      <c r="N28" s="8"/>
      <c r="O28" s="8">
        <v>175000</v>
      </c>
      <c r="P28" s="8"/>
      <c r="Q28" s="8">
        <v>169235500000</v>
      </c>
      <c r="R28" s="8"/>
      <c r="S28" s="8">
        <v>167969550000</v>
      </c>
      <c r="T28" s="8"/>
      <c r="U28" s="8">
        <v>0</v>
      </c>
      <c r="V28" s="8"/>
      <c r="W28" s="8">
        <v>0</v>
      </c>
      <c r="X28" s="8"/>
      <c r="Y28" s="8">
        <v>0</v>
      </c>
      <c r="Z28" s="8"/>
      <c r="AA28" s="8">
        <v>0</v>
      </c>
      <c r="AB28" s="8"/>
      <c r="AC28" s="8">
        <v>175000</v>
      </c>
      <c r="AD28" s="8"/>
      <c r="AE28" s="8">
        <v>970000</v>
      </c>
      <c r="AF28" s="8"/>
      <c r="AG28" s="8">
        <v>169235500000</v>
      </c>
      <c r="AH28" s="8"/>
      <c r="AI28" s="8">
        <v>169719232812</v>
      </c>
      <c r="AK28" s="9">
        <v>5.1036106137291953E-2</v>
      </c>
    </row>
    <row r="29" spans="1:37" x14ac:dyDescent="0.55000000000000004">
      <c r="A29" s="21" t="s">
        <v>96</v>
      </c>
      <c r="C29" s="8" t="s">
        <v>36</v>
      </c>
      <c r="D29" s="8"/>
      <c r="E29" s="8" t="s">
        <v>36</v>
      </c>
      <c r="F29" s="8"/>
      <c r="G29" s="8" t="s">
        <v>97</v>
      </c>
      <c r="H29" s="8"/>
      <c r="I29" s="8" t="s">
        <v>98</v>
      </c>
      <c r="J29" s="8"/>
      <c r="K29" s="8">
        <v>16</v>
      </c>
      <c r="L29" s="8"/>
      <c r="M29" s="8">
        <v>16</v>
      </c>
      <c r="N29" s="8"/>
      <c r="O29" s="8">
        <v>100000</v>
      </c>
      <c r="P29" s="8"/>
      <c r="Q29" s="8">
        <v>94837186124</v>
      </c>
      <c r="R29" s="8"/>
      <c r="S29" s="8">
        <v>95982600000</v>
      </c>
      <c r="T29" s="8"/>
      <c r="U29" s="8">
        <v>0</v>
      </c>
      <c r="V29" s="8"/>
      <c r="W29" s="8">
        <v>0</v>
      </c>
      <c r="X29" s="8"/>
      <c r="Y29" s="8">
        <v>0</v>
      </c>
      <c r="Z29" s="8"/>
      <c r="AA29" s="8">
        <v>0</v>
      </c>
      <c r="AB29" s="8"/>
      <c r="AC29" s="8">
        <v>100000</v>
      </c>
      <c r="AD29" s="8"/>
      <c r="AE29" s="8">
        <v>960000</v>
      </c>
      <c r="AF29" s="8"/>
      <c r="AG29" s="8">
        <v>94837186124</v>
      </c>
      <c r="AH29" s="8"/>
      <c r="AI29" s="8">
        <v>95982600000</v>
      </c>
      <c r="AK29" s="9">
        <v>2.886283469333998E-2</v>
      </c>
    </row>
    <row r="30" spans="1:37" x14ac:dyDescent="0.55000000000000004">
      <c r="A30" s="21" t="s">
        <v>99</v>
      </c>
      <c r="C30" s="8" t="s">
        <v>36</v>
      </c>
      <c r="D30" s="8"/>
      <c r="E30" s="8" t="s">
        <v>36</v>
      </c>
      <c r="F30" s="8"/>
      <c r="G30" s="8" t="s">
        <v>100</v>
      </c>
      <c r="H30" s="8"/>
      <c r="I30" s="8" t="s">
        <v>101</v>
      </c>
      <c r="J30" s="8"/>
      <c r="K30" s="8">
        <v>17</v>
      </c>
      <c r="L30" s="8"/>
      <c r="M30" s="8">
        <v>17</v>
      </c>
      <c r="N30" s="8"/>
      <c r="O30" s="8">
        <v>200000</v>
      </c>
      <c r="P30" s="8"/>
      <c r="Q30" s="8">
        <v>185144000000</v>
      </c>
      <c r="R30" s="8"/>
      <c r="S30" s="8">
        <v>186623368382</v>
      </c>
      <c r="T30" s="8"/>
      <c r="U30" s="8">
        <v>0</v>
      </c>
      <c r="V30" s="8"/>
      <c r="W30" s="8">
        <v>0</v>
      </c>
      <c r="X30" s="8"/>
      <c r="Y30" s="8">
        <v>0</v>
      </c>
      <c r="Z30" s="8"/>
      <c r="AA30" s="8">
        <v>0</v>
      </c>
      <c r="AB30" s="8"/>
      <c r="AC30" s="8">
        <v>200000</v>
      </c>
      <c r="AD30" s="8"/>
      <c r="AE30" s="8">
        <v>934975</v>
      </c>
      <c r="AF30" s="8"/>
      <c r="AG30" s="8">
        <v>185144000000</v>
      </c>
      <c r="AH30" s="8"/>
      <c r="AI30" s="8">
        <v>186961107156</v>
      </c>
      <c r="AK30" s="9">
        <v>5.6220893473686376E-2</v>
      </c>
    </row>
    <row r="31" spans="1:37" x14ac:dyDescent="0.55000000000000004">
      <c r="A31" s="21" t="s">
        <v>102</v>
      </c>
      <c r="C31" s="8" t="s">
        <v>36</v>
      </c>
      <c r="D31" s="8"/>
      <c r="E31" s="8" t="s">
        <v>36</v>
      </c>
      <c r="F31" s="8"/>
      <c r="G31" s="8" t="s">
        <v>103</v>
      </c>
      <c r="H31" s="8"/>
      <c r="I31" s="8" t="s">
        <v>104</v>
      </c>
      <c r="J31" s="8"/>
      <c r="K31" s="8">
        <v>16</v>
      </c>
      <c r="L31" s="8"/>
      <c r="M31" s="8">
        <v>16</v>
      </c>
      <c r="N31" s="8"/>
      <c r="O31" s="8">
        <v>100000</v>
      </c>
      <c r="P31" s="8"/>
      <c r="Q31" s="8">
        <v>94164000000</v>
      </c>
      <c r="R31" s="8"/>
      <c r="S31" s="8">
        <v>94357894542</v>
      </c>
      <c r="T31" s="8"/>
      <c r="U31" s="8">
        <v>0</v>
      </c>
      <c r="V31" s="8"/>
      <c r="W31" s="8">
        <v>0</v>
      </c>
      <c r="X31" s="8"/>
      <c r="Y31" s="8">
        <v>0</v>
      </c>
      <c r="Z31" s="8"/>
      <c r="AA31" s="8">
        <v>0</v>
      </c>
      <c r="AB31" s="8"/>
      <c r="AC31" s="8">
        <v>100000</v>
      </c>
      <c r="AD31" s="8"/>
      <c r="AE31" s="8">
        <v>943750</v>
      </c>
      <c r="AF31" s="8"/>
      <c r="AG31" s="8">
        <v>94164000000</v>
      </c>
      <c r="AH31" s="8"/>
      <c r="AI31" s="8">
        <v>94357894542</v>
      </c>
      <c r="AK31" s="9">
        <v>2.8374271085174409E-2</v>
      </c>
    </row>
    <row r="32" spans="1:37" x14ac:dyDescent="0.55000000000000004">
      <c r="A32" s="21" t="s">
        <v>105</v>
      </c>
      <c r="C32" s="8" t="s">
        <v>36</v>
      </c>
      <c r="D32" s="8"/>
      <c r="E32" s="8" t="s">
        <v>36</v>
      </c>
      <c r="F32" s="8"/>
      <c r="G32" s="8" t="s">
        <v>106</v>
      </c>
      <c r="H32" s="8"/>
      <c r="I32" s="8" t="s">
        <v>107</v>
      </c>
      <c r="J32" s="8"/>
      <c r="K32" s="8">
        <v>16</v>
      </c>
      <c r="L32" s="8"/>
      <c r="M32" s="8">
        <v>16</v>
      </c>
      <c r="N32" s="8"/>
      <c r="O32" s="8">
        <v>100000</v>
      </c>
      <c r="P32" s="8"/>
      <c r="Q32" s="8">
        <v>94368000000</v>
      </c>
      <c r="R32" s="8"/>
      <c r="S32" s="8">
        <v>94432880937</v>
      </c>
      <c r="T32" s="8"/>
      <c r="U32" s="8">
        <v>0</v>
      </c>
      <c r="V32" s="8"/>
      <c r="W32" s="8">
        <v>0</v>
      </c>
      <c r="X32" s="8"/>
      <c r="Y32" s="8">
        <v>0</v>
      </c>
      <c r="Z32" s="8"/>
      <c r="AA32" s="8">
        <v>0</v>
      </c>
      <c r="AB32" s="8"/>
      <c r="AC32" s="8">
        <v>100000</v>
      </c>
      <c r="AD32" s="8"/>
      <c r="AE32" s="8">
        <v>944500</v>
      </c>
      <c r="AF32" s="8"/>
      <c r="AG32" s="8">
        <v>94368000000</v>
      </c>
      <c r="AH32" s="8"/>
      <c r="AI32" s="8">
        <v>94432880937</v>
      </c>
      <c r="AK32" s="9">
        <v>2.8396820174703404E-2</v>
      </c>
    </row>
    <row r="33" spans="1:37" x14ac:dyDescent="0.55000000000000004">
      <c r="A33" s="21" t="s">
        <v>108</v>
      </c>
      <c r="C33" s="8" t="s">
        <v>36</v>
      </c>
      <c r="D33" s="8"/>
      <c r="E33" s="8" t="s">
        <v>36</v>
      </c>
      <c r="F33" s="8"/>
      <c r="G33" s="8" t="s">
        <v>109</v>
      </c>
      <c r="H33" s="8"/>
      <c r="I33" s="8" t="s">
        <v>110</v>
      </c>
      <c r="J33" s="8"/>
      <c r="K33" s="8">
        <v>17</v>
      </c>
      <c r="L33" s="8"/>
      <c r="M33" s="8">
        <v>17</v>
      </c>
      <c r="N33" s="8"/>
      <c r="O33" s="8">
        <v>200000</v>
      </c>
      <c r="P33" s="8"/>
      <c r="Q33" s="8">
        <v>185168000000</v>
      </c>
      <c r="R33" s="8"/>
      <c r="S33" s="8">
        <v>186075067780</v>
      </c>
      <c r="T33" s="8"/>
      <c r="U33" s="8">
        <v>0</v>
      </c>
      <c r="V33" s="8"/>
      <c r="W33" s="8">
        <v>0</v>
      </c>
      <c r="X33" s="8"/>
      <c r="Y33" s="8">
        <v>0</v>
      </c>
      <c r="Z33" s="8"/>
      <c r="AA33" s="8">
        <v>0</v>
      </c>
      <c r="AB33" s="8"/>
      <c r="AC33" s="8">
        <v>200000</v>
      </c>
      <c r="AD33" s="8"/>
      <c r="AE33" s="8">
        <v>932229</v>
      </c>
      <c r="AF33" s="8"/>
      <c r="AG33" s="8">
        <v>185168000000</v>
      </c>
      <c r="AH33" s="8"/>
      <c r="AI33" s="8">
        <v>186412006698</v>
      </c>
      <c r="AK33" s="9">
        <v>5.6055774006727871E-2</v>
      </c>
    </row>
    <row r="34" spans="1:37" x14ac:dyDescent="0.55000000000000004">
      <c r="A34" s="21" t="s">
        <v>111</v>
      </c>
      <c r="C34" s="8" t="s">
        <v>36</v>
      </c>
      <c r="D34" s="8"/>
      <c r="E34" s="8" t="s">
        <v>36</v>
      </c>
      <c r="F34" s="8"/>
      <c r="G34" s="8" t="s">
        <v>112</v>
      </c>
      <c r="H34" s="8"/>
      <c r="I34" s="8" t="s">
        <v>113</v>
      </c>
      <c r="J34" s="8"/>
      <c r="K34" s="8">
        <v>18</v>
      </c>
      <c r="L34" s="8"/>
      <c r="M34" s="8">
        <v>18</v>
      </c>
      <c r="N34" s="8"/>
      <c r="O34" s="8">
        <v>500000</v>
      </c>
      <c r="P34" s="8"/>
      <c r="Q34" s="8">
        <v>500000000000</v>
      </c>
      <c r="R34" s="8"/>
      <c r="S34" s="8">
        <v>493660507812</v>
      </c>
      <c r="T34" s="8"/>
      <c r="U34" s="8">
        <v>0</v>
      </c>
      <c r="V34" s="8"/>
      <c r="W34" s="8">
        <v>0</v>
      </c>
      <c r="X34" s="8"/>
      <c r="Y34" s="8">
        <v>0</v>
      </c>
      <c r="Z34" s="8"/>
      <c r="AA34" s="8">
        <v>0</v>
      </c>
      <c r="AB34" s="8"/>
      <c r="AC34" s="8">
        <v>500000</v>
      </c>
      <c r="AD34" s="8"/>
      <c r="AE34" s="8">
        <v>997400</v>
      </c>
      <c r="AF34" s="8"/>
      <c r="AG34" s="8">
        <v>500000000000</v>
      </c>
      <c r="AH34" s="8"/>
      <c r="AI34" s="8">
        <v>498609610625</v>
      </c>
      <c r="AK34" s="9">
        <v>0.14993641314134007</v>
      </c>
    </row>
    <row r="35" spans="1:37" x14ac:dyDescent="0.55000000000000004">
      <c r="A35" s="21" t="s">
        <v>114</v>
      </c>
      <c r="C35" s="8" t="s">
        <v>36</v>
      </c>
      <c r="D35" s="8"/>
      <c r="E35" s="8" t="s">
        <v>36</v>
      </c>
      <c r="F35" s="8"/>
      <c r="G35" s="8" t="s">
        <v>115</v>
      </c>
      <c r="H35" s="8"/>
      <c r="I35" s="8" t="s">
        <v>116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0</v>
      </c>
      <c r="R35" s="8"/>
      <c r="S35" s="8">
        <v>0</v>
      </c>
      <c r="T35" s="8"/>
      <c r="U35" s="8">
        <v>65000</v>
      </c>
      <c r="V35" s="8"/>
      <c r="W35" s="8">
        <v>43622905192</v>
      </c>
      <c r="X35" s="8"/>
      <c r="Y35" s="8">
        <v>0</v>
      </c>
      <c r="Z35" s="8"/>
      <c r="AA35" s="8">
        <v>0</v>
      </c>
      <c r="AB35" s="8"/>
      <c r="AC35" s="8">
        <v>65000</v>
      </c>
      <c r="AD35" s="8"/>
      <c r="AE35" s="8">
        <v>689805</v>
      </c>
      <c r="AF35" s="8"/>
      <c r="AG35" s="8">
        <v>43622905192</v>
      </c>
      <c r="AH35" s="8"/>
      <c r="AI35" s="8">
        <v>44829198234</v>
      </c>
      <c r="AK35" s="9">
        <v>1.3480544786897943E-2</v>
      </c>
    </row>
    <row r="36" spans="1:37" ht="24.75" thickBot="1" x14ac:dyDescent="0.6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1">
        <f>SUM(Q9:Q35)</f>
        <v>2729827379367</v>
      </c>
      <c r="R36" s="8"/>
      <c r="S36" s="11">
        <f>SUM(S9:S35)</f>
        <v>2827772922408</v>
      </c>
      <c r="T36" s="8"/>
      <c r="U36" s="8"/>
      <c r="V36" s="8"/>
      <c r="W36" s="11">
        <f>SUM(W9:W35)</f>
        <v>224630693516</v>
      </c>
      <c r="X36" s="8"/>
      <c r="Y36" s="8"/>
      <c r="Z36" s="8"/>
      <c r="AA36" s="11">
        <f>SUM(AA9:AA35)</f>
        <v>107873820192</v>
      </c>
      <c r="AB36" s="8"/>
      <c r="AC36" s="8"/>
      <c r="AD36" s="8"/>
      <c r="AE36" s="8"/>
      <c r="AF36" s="8"/>
      <c r="AG36" s="11">
        <f>SUM(AG9:AG35)</f>
        <v>2858934147262</v>
      </c>
      <c r="AH36" s="8"/>
      <c r="AI36" s="11">
        <f>SUM(AI9:AI35)</f>
        <v>2978578204487</v>
      </c>
      <c r="AK36" s="10">
        <v>1.3480544786897943E-2</v>
      </c>
    </row>
    <row r="37" spans="1:37" ht="24.75" thickTop="1" x14ac:dyDescent="0.55000000000000004">
      <c r="Q37" s="5"/>
      <c r="S37" s="5"/>
      <c r="AG37" s="5"/>
      <c r="AI37" s="5"/>
    </row>
    <row r="38" spans="1:37" x14ac:dyDescent="0.55000000000000004">
      <c r="S38" s="5"/>
      <c r="AI38" s="5"/>
    </row>
    <row r="39" spans="1:37" x14ac:dyDescent="0.55000000000000004">
      <c r="AK39" s="1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5"/>
  <sheetViews>
    <sheetView rightToLeft="1" workbookViewId="0">
      <selection activeCell="A8" sqref="A8:A13"/>
    </sheetView>
  </sheetViews>
  <sheetFormatPr defaultRowHeight="24" x14ac:dyDescent="0.55000000000000004"/>
  <cols>
    <col min="1" max="1" width="33.140625" style="4" bestFit="1" customWidth="1"/>
    <col min="2" max="2" width="1" style="4" customWidth="1"/>
    <col min="3" max="3" width="9.5703125" style="4" bestFit="1" customWidth="1"/>
    <col min="4" max="4" width="1" style="4" customWidth="1"/>
    <col min="5" max="5" width="15" style="4" bestFit="1" customWidth="1"/>
    <col min="6" max="6" width="1" style="4" customWidth="1"/>
    <col min="7" max="7" width="23" style="4" bestFit="1" customWidth="1"/>
    <col min="8" max="8" width="1" style="4" customWidth="1"/>
    <col min="9" max="9" width="15.140625" style="4" bestFit="1" customWidth="1"/>
    <col min="10" max="10" width="1" style="4" customWidth="1"/>
    <col min="11" max="11" width="29.5703125" style="4" bestFit="1" customWidth="1"/>
    <col min="12" max="12" width="1" style="4" customWidth="1"/>
    <col min="13" max="13" width="24.42578125" style="4" bestFit="1" customWidth="1"/>
    <col min="14" max="14" width="1" style="4" customWidth="1"/>
    <col min="15" max="15" width="9.140625" style="4" customWidth="1"/>
    <col min="16" max="16384" width="9.140625" style="4"/>
  </cols>
  <sheetData>
    <row r="2" spans="1:13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4.75" x14ac:dyDescent="0.5500000000000000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6" spans="1:13" ht="24.75" x14ac:dyDescent="0.55000000000000004">
      <c r="A6" s="23" t="s">
        <v>3</v>
      </c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</row>
    <row r="7" spans="1:13" ht="24.75" x14ac:dyDescent="0.55000000000000004">
      <c r="A7" s="24" t="s">
        <v>3</v>
      </c>
      <c r="C7" s="24" t="s">
        <v>7</v>
      </c>
      <c r="E7" s="24" t="s">
        <v>117</v>
      </c>
      <c r="G7" s="24" t="s">
        <v>118</v>
      </c>
      <c r="I7" s="24" t="s">
        <v>119</v>
      </c>
      <c r="K7" s="24" t="s">
        <v>120</v>
      </c>
      <c r="M7" s="24" t="s">
        <v>121</v>
      </c>
    </row>
    <row r="8" spans="1:13" x14ac:dyDescent="0.55000000000000004">
      <c r="A8" s="21" t="s">
        <v>48</v>
      </c>
      <c r="C8" s="5">
        <v>324113</v>
      </c>
      <c r="E8" s="5">
        <v>825728</v>
      </c>
      <c r="G8" s="5">
        <v>816803</v>
      </c>
      <c r="I8" s="9">
        <v>-1.0926747330751723E-2</v>
      </c>
      <c r="K8" s="5">
        <v>264736470739</v>
      </c>
      <c r="M8" s="4" t="s">
        <v>184</v>
      </c>
    </row>
    <row r="9" spans="1:13" x14ac:dyDescent="0.55000000000000004">
      <c r="A9" s="21" t="s">
        <v>111</v>
      </c>
      <c r="C9" s="5">
        <v>500000</v>
      </c>
      <c r="E9" s="5">
        <v>1000000</v>
      </c>
      <c r="G9" s="5">
        <v>997400</v>
      </c>
      <c r="I9" s="9">
        <v>-2.6067776218167233E-3</v>
      </c>
      <c r="K9" s="5">
        <v>498700000000</v>
      </c>
      <c r="M9" s="4" t="s">
        <v>184</v>
      </c>
    </row>
    <row r="10" spans="1:13" x14ac:dyDescent="0.55000000000000004">
      <c r="A10" s="21" t="s">
        <v>96</v>
      </c>
      <c r="C10" s="5">
        <v>100000</v>
      </c>
      <c r="E10" s="5">
        <v>952250</v>
      </c>
      <c r="G10" s="5">
        <v>960000</v>
      </c>
      <c r="I10" s="9">
        <v>8.0729166666666675E-3</v>
      </c>
      <c r="K10" s="5">
        <v>96000000000</v>
      </c>
      <c r="M10" s="4" t="s">
        <v>184</v>
      </c>
    </row>
    <row r="11" spans="1:13" x14ac:dyDescent="0.55000000000000004">
      <c r="A11" s="21" t="s">
        <v>93</v>
      </c>
      <c r="C11" s="5">
        <v>175000</v>
      </c>
      <c r="E11" s="5">
        <v>999998</v>
      </c>
      <c r="G11" s="5">
        <v>970000</v>
      </c>
      <c r="I11" s="9">
        <v>-3.0925773195876288E-2</v>
      </c>
      <c r="K11" s="5">
        <v>169750000000</v>
      </c>
      <c r="M11" s="4" t="s">
        <v>184</v>
      </c>
    </row>
    <row r="12" spans="1:13" x14ac:dyDescent="0.55000000000000004">
      <c r="A12" s="21" t="s">
        <v>99</v>
      </c>
      <c r="C12" s="5">
        <v>200000</v>
      </c>
      <c r="E12" s="5">
        <v>959998</v>
      </c>
      <c r="G12" s="5">
        <v>934975</v>
      </c>
      <c r="I12" s="9">
        <v>-2.676328244070697E-2</v>
      </c>
      <c r="K12" s="5">
        <v>186995000000</v>
      </c>
      <c r="M12" s="4" t="s">
        <v>184</v>
      </c>
    </row>
    <row r="13" spans="1:13" x14ac:dyDescent="0.55000000000000004">
      <c r="A13" s="21" t="s">
        <v>108</v>
      </c>
      <c r="C13" s="5">
        <v>200000</v>
      </c>
      <c r="E13" s="5">
        <v>969989</v>
      </c>
      <c r="G13" s="5">
        <v>932229</v>
      </c>
      <c r="I13" s="9">
        <v>-4.0505069033467102E-2</v>
      </c>
      <c r="K13" s="5">
        <v>186445800000</v>
      </c>
      <c r="M13" s="4" t="s">
        <v>184</v>
      </c>
    </row>
    <row r="14" spans="1:13" ht="24.75" thickBot="1" x14ac:dyDescent="0.6">
      <c r="K14" s="7">
        <f>SUM(K8:K13)</f>
        <v>1402627270739</v>
      </c>
    </row>
    <row r="15" spans="1:13" ht="24.75" thickTop="1" x14ac:dyDescent="0.55000000000000004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topLeftCell="A4" workbookViewId="0">
      <selection activeCell="K16" sqref="K16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 x14ac:dyDescent="0.5500000000000000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 x14ac:dyDescent="0.55000000000000004">
      <c r="A6" s="23" t="s">
        <v>123</v>
      </c>
      <c r="C6" s="24" t="s">
        <v>124</v>
      </c>
      <c r="D6" s="24" t="s">
        <v>124</v>
      </c>
      <c r="E6" s="24" t="s">
        <v>124</v>
      </c>
      <c r="F6" s="24" t="s">
        <v>124</v>
      </c>
      <c r="G6" s="24" t="s">
        <v>124</v>
      </c>
      <c r="H6" s="24" t="s">
        <v>124</v>
      </c>
      <c r="I6" s="24" t="s">
        <v>124</v>
      </c>
      <c r="K6" s="24" t="s">
        <v>183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4.75" x14ac:dyDescent="0.55000000000000004">
      <c r="A7" s="24" t="s">
        <v>123</v>
      </c>
      <c r="C7" s="24" t="s">
        <v>125</v>
      </c>
      <c r="E7" s="24" t="s">
        <v>126</v>
      </c>
      <c r="G7" s="24" t="s">
        <v>127</v>
      </c>
      <c r="I7" s="24" t="s">
        <v>33</v>
      </c>
      <c r="K7" s="24" t="s">
        <v>128</v>
      </c>
      <c r="M7" s="24" t="s">
        <v>129</v>
      </c>
      <c r="O7" s="24" t="s">
        <v>130</v>
      </c>
      <c r="Q7" s="24" t="s">
        <v>128</v>
      </c>
      <c r="S7" s="24" t="s">
        <v>122</v>
      </c>
    </row>
    <row r="8" spans="1:19" x14ac:dyDescent="0.55000000000000004">
      <c r="A8" s="1" t="s">
        <v>131</v>
      </c>
      <c r="C8" s="4" t="s">
        <v>132</v>
      </c>
      <c r="E8" s="1" t="s">
        <v>133</v>
      </c>
      <c r="G8" s="1" t="s">
        <v>134</v>
      </c>
      <c r="I8" s="4">
        <v>8</v>
      </c>
      <c r="K8" s="3">
        <v>10501423445</v>
      </c>
      <c r="M8" s="3">
        <v>445169575217</v>
      </c>
      <c r="O8" s="3">
        <v>411293238519</v>
      </c>
      <c r="Q8" s="3">
        <v>44377760143</v>
      </c>
      <c r="S8" s="9">
        <v>1.3344793275740608E-2</v>
      </c>
    </row>
    <row r="9" spans="1:19" x14ac:dyDescent="0.55000000000000004">
      <c r="A9" s="1" t="s">
        <v>131</v>
      </c>
      <c r="C9" s="4" t="s">
        <v>135</v>
      </c>
      <c r="E9" s="1" t="s">
        <v>136</v>
      </c>
      <c r="G9" s="1" t="s">
        <v>137</v>
      </c>
      <c r="I9" s="4">
        <v>0</v>
      </c>
      <c r="K9" s="3">
        <v>35906404402</v>
      </c>
      <c r="M9" s="3">
        <v>302215345852</v>
      </c>
      <c r="O9" s="3">
        <v>331951322634</v>
      </c>
      <c r="Q9" s="3">
        <v>6170427620</v>
      </c>
      <c r="S9" s="9">
        <v>1.8555033139681487E-3</v>
      </c>
    </row>
    <row r="10" spans="1:19" x14ac:dyDescent="0.55000000000000004">
      <c r="A10" s="1" t="s">
        <v>138</v>
      </c>
      <c r="C10" s="4" t="s">
        <v>139</v>
      </c>
      <c r="E10" s="1" t="s">
        <v>133</v>
      </c>
      <c r="G10" s="1" t="s">
        <v>140</v>
      </c>
      <c r="I10" s="4">
        <v>10</v>
      </c>
      <c r="K10" s="3">
        <v>25201223025</v>
      </c>
      <c r="M10" s="3">
        <v>74721835799</v>
      </c>
      <c r="O10" s="3">
        <v>79203716385</v>
      </c>
      <c r="Q10" s="3">
        <v>20719342439</v>
      </c>
      <c r="S10" s="9">
        <v>6.230493399549091E-3</v>
      </c>
    </row>
    <row r="11" spans="1:19" ht="24.75" thickBot="1" x14ac:dyDescent="0.6">
      <c r="K11" s="6">
        <f>SUM(K8:K10)</f>
        <v>71609050872</v>
      </c>
      <c r="M11" s="6">
        <f>SUM(M8:M10)</f>
        <v>822106756868</v>
      </c>
      <c r="O11" s="6">
        <f>SUM(O8:O10)</f>
        <v>822448277538</v>
      </c>
      <c r="Q11" s="6">
        <f>SUM(Q8:Q10)</f>
        <v>71267530202</v>
      </c>
      <c r="S11" s="10">
        <f>SUM(S8:S10)</f>
        <v>2.1430789989257848E-2</v>
      </c>
    </row>
    <row r="12" spans="1:19" ht="24.75" thickTop="1" x14ac:dyDescent="0.55000000000000004">
      <c r="K12" s="3"/>
      <c r="Q12" s="3"/>
    </row>
    <row r="13" spans="1:19" x14ac:dyDescent="0.55000000000000004">
      <c r="S13" s="13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7"/>
  <sheetViews>
    <sheetView rightToLeft="1" topLeftCell="A4" workbookViewId="0">
      <selection activeCell="C17" sqref="C17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6.140625" style="1" bestFit="1" customWidth="1"/>
    <col min="10" max="16384" width="9.140625" style="1"/>
  </cols>
  <sheetData>
    <row r="2" spans="1:9" ht="24.75" x14ac:dyDescent="0.55000000000000004">
      <c r="A2" s="25" t="s">
        <v>0</v>
      </c>
      <c r="B2" s="25"/>
      <c r="C2" s="25"/>
      <c r="D2" s="25"/>
      <c r="E2" s="25"/>
      <c r="F2" s="25"/>
      <c r="G2" s="25"/>
    </row>
    <row r="3" spans="1:9" ht="24.75" x14ac:dyDescent="0.55000000000000004">
      <c r="A3" s="25" t="s">
        <v>141</v>
      </c>
      <c r="B3" s="25"/>
      <c r="C3" s="25"/>
      <c r="D3" s="25"/>
      <c r="E3" s="25"/>
      <c r="F3" s="25"/>
      <c r="G3" s="25"/>
    </row>
    <row r="4" spans="1:9" ht="24.75" x14ac:dyDescent="0.55000000000000004">
      <c r="A4" s="25" t="s">
        <v>2</v>
      </c>
      <c r="B4" s="25"/>
      <c r="C4" s="25"/>
      <c r="D4" s="25"/>
      <c r="E4" s="25"/>
      <c r="F4" s="25"/>
      <c r="G4" s="25"/>
    </row>
    <row r="6" spans="1:9" ht="24.75" x14ac:dyDescent="0.55000000000000004">
      <c r="A6" s="24" t="s">
        <v>145</v>
      </c>
      <c r="C6" s="24" t="s">
        <v>128</v>
      </c>
      <c r="E6" s="24" t="s">
        <v>171</v>
      </c>
      <c r="G6" s="24" t="s">
        <v>13</v>
      </c>
    </row>
    <row r="7" spans="1:9" x14ac:dyDescent="0.55000000000000004">
      <c r="A7" s="1" t="s">
        <v>180</v>
      </c>
      <c r="C7" s="8">
        <f>'سرمایه‌گذاری در سهام'!I21</f>
        <v>-44206508</v>
      </c>
      <c r="D7" s="8"/>
      <c r="E7" s="9">
        <v>-7.9239306310345016E-4</v>
      </c>
      <c r="F7" s="8"/>
      <c r="G7" s="9">
        <v>-1.3293296510374235E-5</v>
      </c>
      <c r="I7" s="20"/>
    </row>
    <row r="8" spans="1:9" x14ac:dyDescent="0.55000000000000004">
      <c r="A8" s="1" t="s">
        <v>181</v>
      </c>
      <c r="C8" s="8">
        <f>'سرمایه‌گذاری در اوراق بهادار'!I38</f>
        <v>55801772048</v>
      </c>
      <c r="D8" s="8"/>
      <c r="E8" s="9">
        <v>1.0002358945055732</v>
      </c>
      <c r="F8" s="8"/>
      <c r="G8" s="9">
        <v>1.6780096829603471E-2</v>
      </c>
      <c r="I8" s="20"/>
    </row>
    <row r="9" spans="1:9" x14ac:dyDescent="0.55000000000000004">
      <c r="A9" s="1" t="s">
        <v>182</v>
      </c>
      <c r="C9" s="8">
        <f>'درآمد سپرده بانکی'!E9</f>
        <v>22333784</v>
      </c>
      <c r="D9" s="8"/>
      <c r="E9" s="9">
        <v>4.0032872793576227E-4</v>
      </c>
      <c r="F9" s="8"/>
      <c r="G9" s="9">
        <v>6.7159705578798796E-6</v>
      </c>
      <c r="I9" s="3"/>
    </row>
    <row r="10" spans="1:9" x14ac:dyDescent="0.55000000000000004">
      <c r="A10" s="1" t="s">
        <v>178</v>
      </c>
      <c r="C10" s="8">
        <f>'سایر درآمدها'!C10</f>
        <v>8712498</v>
      </c>
      <c r="D10" s="8"/>
      <c r="E10" s="9">
        <v>1.5616982959461203E-4</v>
      </c>
      <c r="F10" s="8"/>
      <c r="G10" s="9">
        <v>2.6199268361146205E-6</v>
      </c>
      <c r="I10" s="3"/>
    </row>
    <row r="11" spans="1:9" ht="24.75" thickBot="1" x14ac:dyDescent="0.6">
      <c r="C11" s="11">
        <f>SUM(C7:C10)</f>
        <v>55788611822</v>
      </c>
      <c r="D11" s="8"/>
      <c r="E11" s="10">
        <f>SUM(E7:E10)</f>
        <v>1</v>
      </c>
      <c r="F11" s="8"/>
      <c r="G11" s="10">
        <f>SUM(G7:G10)</f>
        <v>1.6776139430487093E-2</v>
      </c>
      <c r="I11" s="3"/>
    </row>
    <row r="12" spans="1:9" ht="24.75" thickTop="1" x14ac:dyDescent="0.55000000000000004">
      <c r="C12" s="8"/>
      <c r="D12" s="8"/>
      <c r="E12" s="8"/>
      <c r="F12" s="8"/>
      <c r="G12" s="8"/>
      <c r="I12" s="3"/>
    </row>
    <row r="14" spans="1:9" x14ac:dyDescent="0.55000000000000004">
      <c r="G14" s="9"/>
    </row>
    <row r="15" spans="1:9" x14ac:dyDescent="0.55000000000000004">
      <c r="G15" s="9"/>
    </row>
    <row r="16" spans="1:9" x14ac:dyDescent="0.55000000000000004">
      <c r="G16" s="9"/>
    </row>
    <row r="17" spans="7:7" x14ac:dyDescent="0.55000000000000004">
      <c r="G17" s="9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topLeftCell="A4" workbookViewId="0">
      <selection activeCell="A8" sqref="A8:A17"/>
    </sheetView>
  </sheetViews>
  <sheetFormatPr defaultRowHeight="24.75" x14ac:dyDescent="0.6"/>
  <cols>
    <col min="1" max="1" width="36.5703125" style="15" bestFit="1" customWidth="1"/>
    <col min="2" max="2" width="1" style="15" customWidth="1"/>
    <col min="3" max="3" width="18.28515625" style="15" bestFit="1" customWidth="1"/>
    <col min="4" max="4" width="1" style="15" customWidth="1"/>
    <col min="5" max="5" width="17.28515625" style="15" bestFit="1" customWidth="1"/>
    <col min="6" max="6" width="1" style="15" customWidth="1"/>
    <col min="7" max="7" width="10.28515625" style="15" bestFit="1" customWidth="1"/>
    <col min="8" max="8" width="1" style="15" customWidth="1"/>
    <col min="9" max="9" width="18.7109375" style="15" bestFit="1" customWidth="1"/>
    <col min="10" max="10" width="1" style="15" customWidth="1"/>
    <col min="11" max="11" width="13.85546875" style="15" bestFit="1" customWidth="1"/>
    <col min="12" max="12" width="1" style="15" customWidth="1"/>
    <col min="13" max="13" width="18.7109375" style="15" bestFit="1" customWidth="1"/>
    <col min="14" max="14" width="1" style="15" customWidth="1"/>
    <col min="15" max="15" width="19" style="15" bestFit="1" customWidth="1"/>
    <col min="16" max="16" width="1" style="15" customWidth="1"/>
    <col min="17" max="17" width="13.85546875" style="15" bestFit="1" customWidth="1"/>
    <col min="18" max="18" width="1" style="15" customWidth="1"/>
    <col min="19" max="19" width="19" style="15" bestFit="1" customWidth="1"/>
    <col min="20" max="20" width="1" style="15" customWidth="1"/>
    <col min="21" max="21" width="9.140625" style="15" customWidth="1"/>
    <col min="22" max="16384" width="9.140625" style="15"/>
  </cols>
  <sheetData>
    <row r="2" spans="1:19" ht="26.25" x14ac:dyDescent="0.6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6.25" x14ac:dyDescent="0.6">
      <c r="A3" s="26" t="s">
        <v>141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6.25" x14ac:dyDescent="0.6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6.25" x14ac:dyDescent="0.6">
      <c r="A6" s="27" t="s">
        <v>142</v>
      </c>
      <c r="B6" s="27" t="s">
        <v>142</v>
      </c>
      <c r="C6" s="27" t="s">
        <v>142</v>
      </c>
      <c r="D6" s="27" t="s">
        <v>142</v>
      </c>
      <c r="E6" s="27" t="s">
        <v>142</v>
      </c>
      <c r="F6" s="27" t="s">
        <v>142</v>
      </c>
      <c r="G6" s="27" t="s">
        <v>142</v>
      </c>
      <c r="I6" s="27" t="s">
        <v>143</v>
      </c>
      <c r="J6" s="27" t="s">
        <v>143</v>
      </c>
      <c r="K6" s="27" t="s">
        <v>143</v>
      </c>
      <c r="L6" s="27" t="s">
        <v>143</v>
      </c>
      <c r="M6" s="27" t="s">
        <v>143</v>
      </c>
      <c r="O6" s="27" t="s">
        <v>144</v>
      </c>
      <c r="P6" s="27" t="s">
        <v>144</v>
      </c>
      <c r="Q6" s="27" t="s">
        <v>144</v>
      </c>
      <c r="R6" s="27" t="s">
        <v>144</v>
      </c>
      <c r="S6" s="27" t="s">
        <v>144</v>
      </c>
    </row>
    <row r="7" spans="1:19" ht="26.25" x14ac:dyDescent="0.6">
      <c r="A7" s="27" t="s">
        <v>145</v>
      </c>
      <c r="C7" s="27" t="s">
        <v>146</v>
      </c>
      <c r="E7" s="27" t="s">
        <v>32</v>
      </c>
      <c r="G7" s="27" t="s">
        <v>33</v>
      </c>
      <c r="I7" s="27" t="s">
        <v>147</v>
      </c>
      <c r="K7" s="27" t="s">
        <v>148</v>
      </c>
      <c r="M7" s="27" t="s">
        <v>149</v>
      </c>
      <c r="O7" s="27" t="s">
        <v>147</v>
      </c>
      <c r="Q7" s="27" t="s">
        <v>148</v>
      </c>
      <c r="S7" s="27" t="s">
        <v>149</v>
      </c>
    </row>
    <row r="8" spans="1:19" x14ac:dyDescent="0.6">
      <c r="A8" s="22" t="s">
        <v>111</v>
      </c>
      <c r="B8" s="18"/>
      <c r="C8" s="17" t="s">
        <v>185</v>
      </c>
      <c r="D8" s="18"/>
      <c r="E8" s="18" t="s">
        <v>113</v>
      </c>
      <c r="F8" s="18"/>
      <c r="G8" s="17">
        <v>18</v>
      </c>
      <c r="H8" s="18"/>
      <c r="I8" s="17">
        <v>7108626277</v>
      </c>
      <c r="J8" s="18"/>
      <c r="K8" s="17">
        <v>0</v>
      </c>
      <c r="L8" s="18"/>
      <c r="M8" s="17">
        <v>7108626277</v>
      </c>
      <c r="N8" s="18"/>
      <c r="O8" s="17">
        <v>30319702507</v>
      </c>
      <c r="P8" s="18"/>
      <c r="Q8" s="17">
        <v>0</v>
      </c>
      <c r="R8" s="18"/>
      <c r="S8" s="17">
        <v>30319702507</v>
      </c>
    </row>
    <row r="9" spans="1:19" x14ac:dyDescent="0.6">
      <c r="A9" s="22" t="s">
        <v>102</v>
      </c>
      <c r="B9" s="18"/>
      <c r="C9" s="17" t="s">
        <v>185</v>
      </c>
      <c r="D9" s="18"/>
      <c r="E9" s="18" t="s">
        <v>104</v>
      </c>
      <c r="F9" s="18"/>
      <c r="G9" s="17">
        <v>16</v>
      </c>
      <c r="H9" s="18"/>
      <c r="I9" s="17">
        <v>1400808621</v>
      </c>
      <c r="J9" s="18"/>
      <c r="K9" s="17">
        <v>0</v>
      </c>
      <c r="L9" s="18"/>
      <c r="M9" s="17">
        <v>1400808621</v>
      </c>
      <c r="N9" s="18"/>
      <c r="O9" s="17">
        <v>5341789839</v>
      </c>
      <c r="P9" s="18"/>
      <c r="Q9" s="17">
        <v>0</v>
      </c>
      <c r="R9" s="18"/>
      <c r="S9" s="17">
        <v>5341789839</v>
      </c>
    </row>
    <row r="10" spans="1:19" x14ac:dyDescent="0.6">
      <c r="A10" s="22" t="s">
        <v>105</v>
      </c>
      <c r="B10" s="18"/>
      <c r="C10" s="17" t="s">
        <v>185</v>
      </c>
      <c r="D10" s="18"/>
      <c r="E10" s="18" t="s">
        <v>107</v>
      </c>
      <c r="F10" s="18"/>
      <c r="G10" s="17">
        <v>16</v>
      </c>
      <c r="H10" s="18"/>
      <c r="I10" s="17">
        <v>1435013511</v>
      </c>
      <c r="J10" s="18"/>
      <c r="K10" s="17">
        <v>0</v>
      </c>
      <c r="L10" s="18"/>
      <c r="M10" s="17">
        <v>1435013511</v>
      </c>
      <c r="N10" s="18"/>
      <c r="O10" s="17">
        <v>5476317781</v>
      </c>
      <c r="P10" s="18"/>
      <c r="Q10" s="17">
        <v>0</v>
      </c>
      <c r="R10" s="18"/>
      <c r="S10" s="17">
        <v>5476317781</v>
      </c>
    </row>
    <row r="11" spans="1:19" x14ac:dyDescent="0.6">
      <c r="A11" s="22" t="s">
        <v>108</v>
      </c>
      <c r="B11" s="18"/>
      <c r="C11" s="17" t="s">
        <v>185</v>
      </c>
      <c r="D11" s="18"/>
      <c r="E11" s="18" t="s">
        <v>110</v>
      </c>
      <c r="F11" s="18"/>
      <c r="G11" s="17">
        <v>17</v>
      </c>
      <c r="H11" s="18"/>
      <c r="I11" s="17">
        <v>3004928033</v>
      </c>
      <c r="J11" s="18"/>
      <c r="K11" s="17">
        <v>0</v>
      </c>
      <c r="L11" s="18"/>
      <c r="M11" s="17">
        <v>3004928033</v>
      </c>
      <c r="N11" s="18"/>
      <c r="O11" s="17">
        <v>11711917134</v>
      </c>
      <c r="P11" s="18"/>
      <c r="Q11" s="17">
        <v>0</v>
      </c>
      <c r="R11" s="18"/>
      <c r="S11" s="17">
        <v>11711917134</v>
      </c>
    </row>
    <row r="12" spans="1:19" x14ac:dyDescent="0.6">
      <c r="A12" s="22" t="s">
        <v>99</v>
      </c>
      <c r="B12" s="18"/>
      <c r="C12" s="17" t="s">
        <v>185</v>
      </c>
      <c r="D12" s="18"/>
      <c r="E12" s="18" t="s">
        <v>101</v>
      </c>
      <c r="F12" s="18"/>
      <c r="G12" s="17">
        <v>17</v>
      </c>
      <c r="H12" s="18"/>
      <c r="I12" s="17">
        <v>2685552692</v>
      </c>
      <c r="J12" s="18"/>
      <c r="K12" s="17">
        <v>0</v>
      </c>
      <c r="L12" s="18"/>
      <c r="M12" s="17">
        <v>2685552692</v>
      </c>
      <c r="N12" s="18"/>
      <c r="O12" s="17">
        <v>11559943792</v>
      </c>
      <c r="P12" s="18"/>
      <c r="Q12" s="17">
        <v>0</v>
      </c>
      <c r="R12" s="18"/>
      <c r="S12" s="17">
        <v>11559943792</v>
      </c>
    </row>
    <row r="13" spans="1:19" x14ac:dyDescent="0.6">
      <c r="A13" s="22" t="s">
        <v>93</v>
      </c>
      <c r="B13" s="18"/>
      <c r="C13" s="17" t="s">
        <v>185</v>
      </c>
      <c r="D13" s="18"/>
      <c r="E13" s="18" t="s">
        <v>95</v>
      </c>
      <c r="F13" s="18"/>
      <c r="G13" s="17">
        <v>15</v>
      </c>
      <c r="H13" s="18"/>
      <c r="I13" s="17">
        <v>2228798222</v>
      </c>
      <c r="J13" s="18"/>
      <c r="K13" s="17">
        <v>0</v>
      </c>
      <c r="L13" s="18"/>
      <c r="M13" s="17">
        <v>2228798222</v>
      </c>
      <c r="N13" s="18"/>
      <c r="O13" s="17">
        <v>8642195861</v>
      </c>
      <c r="P13" s="18"/>
      <c r="Q13" s="17">
        <v>0</v>
      </c>
      <c r="R13" s="18"/>
      <c r="S13" s="17">
        <v>8642195861</v>
      </c>
    </row>
    <row r="14" spans="1:19" x14ac:dyDescent="0.6">
      <c r="A14" s="22" t="s">
        <v>90</v>
      </c>
      <c r="B14" s="18"/>
      <c r="C14" s="17" t="s">
        <v>185</v>
      </c>
      <c r="D14" s="18"/>
      <c r="E14" s="18" t="s">
        <v>92</v>
      </c>
      <c r="F14" s="18"/>
      <c r="G14" s="17">
        <v>15</v>
      </c>
      <c r="H14" s="18"/>
      <c r="I14" s="17">
        <v>2243298401</v>
      </c>
      <c r="J14" s="18"/>
      <c r="K14" s="17">
        <v>0</v>
      </c>
      <c r="L14" s="18"/>
      <c r="M14" s="17">
        <v>2243298401</v>
      </c>
      <c r="N14" s="18"/>
      <c r="O14" s="17">
        <v>8613273460</v>
      </c>
      <c r="P14" s="18"/>
      <c r="Q14" s="17">
        <v>0</v>
      </c>
      <c r="R14" s="18"/>
      <c r="S14" s="17">
        <v>8613273460</v>
      </c>
    </row>
    <row r="15" spans="1:19" x14ac:dyDescent="0.6">
      <c r="A15" s="22" t="s">
        <v>96</v>
      </c>
      <c r="B15" s="18"/>
      <c r="C15" s="17" t="s">
        <v>185</v>
      </c>
      <c r="D15" s="18"/>
      <c r="E15" s="18" t="s">
        <v>98</v>
      </c>
      <c r="F15" s="18"/>
      <c r="G15" s="17">
        <v>16</v>
      </c>
      <c r="H15" s="18"/>
      <c r="I15" s="17">
        <v>1384220486</v>
      </c>
      <c r="J15" s="18"/>
      <c r="K15" s="17">
        <v>0</v>
      </c>
      <c r="L15" s="18"/>
      <c r="M15" s="17">
        <v>1384220486</v>
      </c>
      <c r="N15" s="18"/>
      <c r="O15" s="17">
        <v>5275972405</v>
      </c>
      <c r="P15" s="18"/>
      <c r="Q15" s="17">
        <v>0</v>
      </c>
      <c r="R15" s="18"/>
      <c r="S15" s="17">
        <v>5275972405</v>
      </c>
    </row>
    <row r="16" spans="1:19" x14ac:dyDescent="0.6">
      <c r="A16" s="22" t="s">
        <v>87</v>
      </c>
      <c r="B16" s="18"/>
      <c r="C16" s="17" t="s">
        <v>185</v>
      </c>
      <c r="D16" s="18"/>
      <c r="E16" s="18" t="s">
        <v>89</v>
      </c>
      <c r="F16" s="18"/>
      <c r="G16" s="17">
        <v>15</v>
      </c>
      <c r="H16" s="18"/>
      <c r="I16" s="17">
        <v>262117038</v>
      </c>
      <c r="J16" s="18"/>
      <c r="K16" s="17">
        <v>0</v>
      </c>
      <c r="L16" s="18"/>
      <c r="M16" s="17">
        <v>262117038</v>
      </c>
      <c r="N16" s="18"/>
      <c r="O16" s="17">
        <v>647205052</v>
      </c>
      <c r="P16" s="18"/>
      <c r="Q16" s="17">
        <v>0</v>
      </c>
      <c r="R16" s="18"/>
      <c r="S16" s="17">
        <v>647205052</v>
      </c>
    </row>
    <row r="17" spans="1:19" x14ac:dyDescent="0.6">
      <c r="A17" s="22" t="s">
        <v>138</v>
      </c>
      <c r="B17" s="18"/>
      <c r="C17" s="17">
        <v>17</v>
      </c>
      <c r="D17" s="18"/>
      <c r="E17" s="18" t="s">
        <v>185</v>
      </c>
      <c r="F17" s="18"/>
      <c r="G17" s="18">
        <v>0</v>
      </c>
      <c r="H17" s="18"/>
      <c r="I17" s="17">
        <v>22333784</v>
      </c>
      <c r="J17" s="18"/>
      <c r="K17" s="17">
        <v>0</v>
      </c>
      <c r="L17" s="18"/>
      <c r="M17" s="17">
        <v>22333784</v>
      </c>
      <c r="N17" s="18"/>
      <c r="O17" s="17">
        <v>66420623</v>
      </c>
      <c r="P17" s="18"/>
      <c r="Q17" s="17">
        <v>0</v>
      </c>
      <c r="R17" s="18"/>
      <c r="S17" s="17">
        <v>66420623</v>
      </c>
    </row>
    <row r="18" spans="1:19" ht="25.5" thickBot="1" x14ac:dyDescent="0.65">
      <c r="A18" s="18"/>
      <c r="B18" s="18"/>
      <c r="C18" s="18"/>
      <c r="D18" s="18"/>
      <c r="E18" s="18"/>
      <c r="F18" s="18"/>
      <c r="G18" s="18"/>
      <c r="H18" s="18"/>
      <c r="I18" s="19">
        <f>SUM(I8:I17)</f>
        <v>21775697065</v>
      </c>
      <c r="J18" s="18"/>
      <c r="K18" s="19">
        <f>SUM(K8:K17)</f>
        <v>0</v>
      </c>
      <c r="L18" s="18"/>
      <c r="M18" s="19">
        <f>SUM(M8:M17)</f>
        <v>21775697065</v>
      </c>
      <c r="N18" s="18"/>
      <c r="O18" s="19">
        <f>SUM(O8:O17)</f>
        <v>87654738454</v>
      </c>
      <c r="P18" s="18"/>
      <c r="Q18" s="19">
        <f>SUM(Q8:Q17)</f>
        <v>0</v>
      </c>
      <c r="R18" s="18"/>
      <c r="S18" s="19">
        <f>SUM(S8:S17)</f>
        <v>87654738454</v>
      </c>
    </row>
    <row r="19" spans="1:19" ht="25.5" thickTop="1" x14ac:dyDescent="0.6">
      <c r="M19" s="16"/>
      <c r="S19" s="16"/>
    </row>
    <row r="20" spans="1:19" x14ac:dyDescent="0.6">
      <c r="I20" s="16"/>
      <c r="M20" s="16"/>
      <c r="S20" s="16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8" sqref="A8:A9"/>
    </sheetView>
  </sheetViews>
  <sheetFormatPr defaultRowHeight="24" x14ac:dyDescent="0.55000000000000004"/>
  <cols>
    <col min="1" max="1" width="23.5703125" style="4" bestFit="1" customWidth="1"/>
    <col min="2" max="2" width="1" style="4" customWidth="1"/>
    <col min="3" max="3" width="13.7109375" style="4" bestFit="1" customWidth="1"/>
    <col min="4" max="4" width="1" style="4" customWidth="1"/>
    <col min="5" max="5" width="36" style="4" bestFit="1" customWidth="1"/>
    <col min="6" max="6" width="1" style="4" customWidth="1"/>
    <col min="7" max="7" width="24.5703125" style="4" bestFit="1" customWidth="1"/>
    <col min="8" max="8" width="1" style="4" customWidth="1"/>
    <col min="9" max="9" width="24.140625" style="4" bestFit="1" customWidth="1"/>
    <col min="10" max="10" width="1" style="4" customWidth="1"/>
    <col min="11" max="11" width="13.42578125" style="4" bestFit="1" customWidth="1"/>
    <col min="12" max="12" width="1" style="4" customWidth="1"/>
    <col min="13" max="13" width="26.140625" style="4" bestFit="1" customWidth="1"/>
    <col min="14" max="14" width="1" style="4" customWidth="1"/>
    <col min="15" max="15" width="24.140625" style="4" bestFit="1" customWidth="1"/>
    <col min="16" max="16" width="1" style="4" customWidth="1"/>
    <col min="17" max="17" width="13.42578125" style="4" bestFit="1" customWidth="1"/>
    <col min="18" max="18" width="1" style="4" customWidth="1"/>
    <col min="19" max="19" width="26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 x14ac:dyDescent="0.55000000000000004">
      <c r="A3" s="25" t="s">
        <v>141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 x14ac:dyDescent="0.55000000000000004">
      <c r="A6" s="23" t="s">
        <v>3</v>
      </c>
      <c r="C6" s="24" t="s">
        <v>151</v>
      </c>
      <c r="D6" s="24" t="s">
        <v>151</v>
      </c>
      <c r="E6" s="24" t="s">
        <v>151</v>
      </c>
      <c r="F6" s="24" t="s">
        <v>151</v>
      </c>
      <c r="G6" s="24" t="s">
        <v>151</v>
      </c>
      <c r="I6" s="24" t="s">
        <v>143</v>
      </c>
      <c r="J6" s="24" t="s">
        <v>143</v>
      </c>
      <c r="K6" s="24" t="s">
        <v>143</v>
      </c>
      <c r="L6" s="24" t="s">
        <v>143</v>
      </c>
      <c r="M6" s="24" t="s">
        <v>143</v>
      </c>
      <c r="O6" s="24" t="s">
        <v>144</v>
      </c>
      <c r="P6" s="24" t="s">
        <v>144</v>
      </c>
      <c r="Q6" s="24" t="s">
        <v>144</v>
      </c>
      <c r="R6" s="24" t="s">
        <v>144</v>
      </c>
      <c r="S6" s="24" t="s">
        <v>144</v>
      </c>
    </row>
    <row r="7" spans="1:19" ht="24.75" x14ac:dyDescent="0.55000000000000004">
      <c r="A7" s="24" t="s">
        <v>3</v>
      </c>
      <c r="C7" s="24" t="s">
        <v>152</v>
      </c>
      <c r="E7" s="24" t="s">
        <v>153</v>
      </c>
      <c r="G7" s="24" t="s">
        <v>154</v>
      </c>
      <c r="I7" s="24" t="s">
        <v>155</v>
      </c>
      <c r="K7" s="24" t="s">
        <v>148</v>
      </c>
      <c r="M7" s="24" t="s">
        <v>156</v>
      </c>
      <c r="O7" s="24" t="s">
        <v>155</v>
      </c>
      <c r="Q7" s="24" t="s">
        <v>148</v>
      </c>
      <c r="S7" s="24" t="s">
        <v>156</v>
      </c>
    </row>
    <row r="8" spans="1:19" x14ac:dyDescent="0.55000000000000004">
      <c r="A8" s="21" t="s">
        <v>18</v>
      </c>
      <c r="C8" s="4" t="s">
        <v>157</v>
      </c>
      <c r="E8" s="5">
        <v>2000000</v>
      </c>
      <c r="G8" s="5">
        <v>800</v>
      </c>
      <c r="I8" s="5">
        <v>0</v>
      </c>
      <c r="K8" s="5">
        <v>0</v>
      </c>
      <c r="M8" s="5">
        <v>0</v>
      </c>
      <c r="O8" s="5">
        <v>1600000000</v>
      </c>
      <c r="Q8" s="5">
        <v>0</v>
      </c>
      <c r="S8" s="5">
        <v>1600000000</v>
      </c>
    </row>
    <row r="9" spans="1:19" x14ac:dyDescent="0.55000000000000004">
      <c r="A9" s="21" t="s">
        <v>16</v>
      </c>
      <c r="C9" s="4" t="s">
        <v>158</v>
      </c>
      <c r="E9" s="5">
        <v>300000</v>
      </c>
      <c r="G9" s="5">
        <v>11500</v>
      </c>
      <c r="I9" s="5">
        <v>0</v>
      </c>
      <c r="K9" s="5">
        <v>0</v>
      </c>
      <c r="M9" s="5">
        <v>0</v>
      </c>
      <c r="O9" s="5">
        <v>3450000000</v>
      </c>
      <c r="Q9" s="5">
        <v>0</v>
      </c>
      <c r="S9" s="5">
        <v>3450000000</v>
      </c>
    </row>
    <row r="10" spans="1:19" ht="24.75" thickBot="1" x14ac:dyDescent="0.6">
      <c r="I10" s="7">
        <f>SUM(I8:I9)</f>
        <v>0</v>
      </c>
      <c r="K10" s="7">
        <f>SUM(K8:K9)</f>
        <v>0</v>
      </c>
      <c r="M10" s="7">
        <f>SUM(M8:M9)</f>
        <v>0</v>
      </c>
      <c r="O10" s="7">
        <f>SUM(O8:O9)</f>
        <v>5050000000</v>
      </c>
      <c r="Q10" s="7">
        <f>SUM(Q8:Q9)</f>
        <v>0</v>
      </c>
      <c r="S10" s="7">
        <f>SUM(S8:S9)</f>
        <v>5050000000</v>
      </c>
    </row>
    <row r="11" spans="1:19" ht="24.75" thickTop="1" x14ac:dyDescent="0.55000000000000004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2"/>
  <sheetViews>
    <sheetView rightToLeft="1" topLeftCell="A17" workbookViewId="0">
      <selection activeCell="A44" sqref="A44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 x14ac:dyDescent="0.55000000000000004">
      <c r="A3" s="25" t="s">
        <v>141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 x14ac:dyDescent="0.55000000000000004">
      <c r="A6" s="23" t="s">
        <v>3</v>
      </c>
      <c r="C6" s="24" t="s">
        <v>143</v>
      </c>
      <c r="D6" s="24" t="s">
        <v>143</v>
      </c>
      <c r="E6" s="24" t="s">
        <v>143</v>
      </c>
      <c r="F6" s="24" t="s">
        <v>143</v>
      </c>
      <c r="G6" s="24" t="s">
        <v>143</v>
      </c>
      <c r="H6" s="24" t="s">
        <v>143</v>
      </c>
      <c r="I6" s="24" t="s">
        <v>143</v>
      </c>
      <c r="K6" s="24" t="s">
        <v>144</v>
      </c>
      <c r="L6" s="24" t="s">
        <v>144</v>
      </c>
      <c r="M6" s="24" t="s">
        <v>144</v>
      </c>
      <c r="N6" s="24" t="s">
        <v>144</v>
      </c>
      <c r="O6" s="24" t="s">
        <v>144</v>
      </c>
      <c r="P6" s="24" t="s">
        <v>144</v>
      </c>
      <c r="Q6" s="24" t="s">
        <v>144</v>
      </c>
    </row>
    <row r="7" spans="1:17" ht="24.75" x14ac:dyDescent="0.55000000000000004">
      <c r="A7" s="24" t="s">
        <v>3</v>
      </c>
      <c r="C7" s="24" t="s">
        <v>7</v>
      </c>
      <c r="E7" s="24" t="s">
        <v>159</v>
      </c>
      <c r="G7" s="24" t="s">
        <v>160</v>
      </c>
      <c r="I7" s="24" t="s">
        <v>161</v>
      </c>
      <c r="K7" s="24" t="s">
        <v>7</v>
      </c>
      <c r="M7" s="24" t="s">
        <v>159</v>
      </c>
      <c r="O7" s="24" t="s">
        <v>160</v>
      </c>
      <c r="Q7" s="24" t="s">
        <v>161</v>
      </c>
    </row>
    <row r="8" spans="1:17" x14ac:dyDescent="0.55000000000000004">
      <c r="A8" s="1" t="s">
        <v>15</v>
      </c>
      <c r="C8" s="8">
        <v>1500000</v>
      </c>
      <c r="D8" s="8"/>
      <c r="E8" s="8">
        <v>57078351000</v>
      </c>
      <c r="F8" s="8"/>
      <c r="G8" s="8">
        <v>57015029653</v>
      </c>
      <c r="H8" s="8"/>
      <c r="I8" s="8">
        <v>63321347</v>
      </c>
      <c r="J8" s="8"/>
      <c r="K8" s="8">
        <v>1500000</v>
      </c>
      <c r="L8" s="8"/>
      <c r="M8" s="8">
        <v>57078351000</v>
      </c>
      <c r="N8" s="8"/>
      <c r="O8" s="8">
        <v>57269769145</v>
      </c>
      <c r="P8" s="8"/>
      <c r="Q8" s="8">
        <v>-191418145</v>
      </c>
    </row>
    <row r="9" spans="1:17" x14ac:dyDescent="0.55000000000000004">
      <c r="A9" s="1" t="s">
        <v>16</v>
      </c>
      <c r="C9" s="8">
        <v>300000</v>
      </c>
      <c r="D9" s="8"/>
      <c r="E9" s="8">
        <v>24676993035</v>
      </c>
      <c r="F9" s="8"/>
      <c r="G9" s="8">
        <v>24592455947</v>
      </c>
      <c r="H9" s="8"/>
      <c r="I9" s="8">
        <v>84537088</v>
      </c>
      <c r="J9" s="8"/>
      <c r="K9" s="8">
        <v>300000</v>
      </c>
      <c r="L9" s="8"/>
      <c r="M9" s="8">
        <v>24676993035</v>
      </c>
      <c r="N9" s="8"/>
      <c r="O9" s="8">
        <v>28040863511</v>
      </c>
      <c r="P9" s="8"/>
      <c r="Q9" s="8">
        <v>-3363870476</v>
      </c>
    </row>
    <row r="10" spans="1:17" x14ac:dyDescent="0.55000000000000004">
      <c r="A10" s="1" t="s">
        <v>17</v>
      </c>
      <c r="C10" s="8">
        <v>175410</v>
      </c>
      <c r="D10" s="8"/>
      <c r="E10" s="8">
        <v>1235908408</v>
      </c>
      <c r="F10" s="8"/>
      <c r="G10" s="8">
        <v>1235401774</v>
      </c>
      <c r="H10" s="8"/>
      <c r="I10" s="8">
        <v>506634</v>
      </c>
      <c r="J10" s="8"/>
      <c r="K10" s="8">
        <v>175410</v>
      </c>
      <c r="L10" s="8"/>
      <c r="M10" s="8">
        <v>1235908408</v>
      </c>
      <c r="N10" s="8"/>
      <c r="O10" s="8">
        <v>1244556442</v>
      </c>
      <c r="P10" s="8"/>
      <c r="Q10" s="8">
        <v>-8648034</v>
      </c>
    </row>
    <row r="11" spans="1:17" x14ac:dyDescent="0.55000000000000004">
      <c r="A11" s="1" t="s">
        <v>24</v>
      </c>
      <c r="C11" s="8">
        <v>36507</v>
      </c>
      <c r="D11" s="8"/>
      <c r="E11" s="8">
        <v>1401874330</v>
      </c>
      <c r="F11" s="8"/>
      <c r="G11" s="8">
        <v>1402818358</v>
      </c>
      <c r="H11" s="8"/>
      <c r="I11" s="8">
        <v>-944028</v>
      </c>
      <c r="J11" s="8"/>
      <c r="K11" s="8">
        <v>36507</v>
      </c>
      <c r="L11" s="8"/>
      <c r="M11" s="8">
        <v>1401874330</v>
      </c>
      <c r="N11" s="8"/>
      <c r="O11" s="8">
        <v>1402818358</v>
      </c>
      <c r="P11" s="8"/>
      <c r="Q11" s="8">
        <v>-944028</v>
      </c>
    </row>
    <row r="12" spans="1:17" x14ac:dyDescent="0.55000000000000004">
      <c r="A12" s="1" t="s">
        <v>25</v>
      </c>
      <c r="C12" s="8">
        <v>6676</v>
      </c>
      <c r="D12" s="8"/>
      <c r="E12" s="8">
        <v>106724619</v>
      </c>
      <c r="F12" s="8"/>
      <c r="G12" s="8">
        <v>106386071</v>
      </c>
      <c r="H12" s="8"/>
      <c r="I12" s="8">
        <v>338548</v>
      </c>
      <c r="J12" s="8"/>
      <c r="K12" s="8">
        <v>6676</v>
      </c>
      <c r="L12" s="8"/>
      <c r="M12" s="8">
        <v>106724619</v>
      </c>
      <c r="N12" s="8"/>
      <c r="O12" s="8">
        <v>106386071</v>
      </c>
      <c r="P12" s="8"/>
      <c r="Q12" s="8">
        <v>338548</v>
      </c>
    </row>
    <row r="13" spans="1:17" x14ac:dyDescent="0.55000000000000004">
      <c r="A13" s="1" t="s">
        <v>21</v>
      </c>
      <c r="C13" s="8">
        <v>6710</v>
      </c>
      <c r="D13" s="8"/>
      <c r="E13" s="8">
        <v>102092175</v>
      </c>
      <c r="F13" s="8"/>
      <c r="G13" s="8">
        <v>101359504</v>
      </c>
      <c r="H13" s="8"/>
      <c r="I13" s="8">
        <v>732671</v>
      </c>
      <c r="J13" s="8"/>
      <c r="K13" s="8">
        <v>6710</v>
      </c>
      <c r="L13" s="8"/>
      <c r="M13" s="8">
        <v>102092179</v>
      </c>
      <c r="N13" s="8"/>
      <c r="O13" s="8">
        <v>101471609</v>
      </c>
      <c r="P13" s="8"/>
      <c r="Q13" s="8">
        <v>620570</v>
      </c>
    </row>
    <row r="14" spans="1:17" x14ac:dyDescent="0.55000000000000004">
      <c r="A14" s="1" t="s">
        <v>23</v>
      </c>
      <c r="C14" s="8">
        <v>38028</v>
      </c>
      <c r="D14" s="8"/>
      <c r="E14" s="8">
        <v>119302274</v>
      </c>
      <c r="F14" s="8"/>
      <c r="G14" s="8">
        <v>119335238</v>
      </c>
      <c r="H14" s="8"/>
      <c r="I14" s="8">
        <v>-32964</v>
      </c>
      <c r="J14" s="8"/>
      <c r="K14" s="8">
        <v>38028</v>
      </c>
      <c r="L14" s="8"/>
      <c r="M14" s="8">
        <v>119302270</v>
      </c>
      <c r="N14" s="8"/>
      <c r="O14" s="8">
        <v>119335238</v>
      </c>
      <c r="P14" s="8"/>
      <c r="Q14" s="8">
        <v>-32968</v>
      </c>
    </row>
    <row r="15" spans="1:17" x14ac:dyDescent="0.55000000000000004">
      <c r="A15" s="1" t="s">
        <v>22</v>
      </c>
      <c r="C15" s="8">
        <v>228168</v>
      </c>
      <c r="D15" s="8"/>
      <c r="E15" s="8">
        <v>772289413</v>
      </c>
      <c r="F15" s="8"/>
      <c r="G15" s="8">
        <v>775003147</v>
      </c>
      <c r="H15" s="8"/>
      <c r="I15" s="8">
        <v>-2713734</v>
      </c>
      <c r="J15" s="8"/>
      <c r="K15" s="8">
        <v>228168</v>
      </c>
      <c r="L15" s="8"/>
      <c r="M15" s="8">
        <v>772289413</v>
      </c>
      <c r="N15" s="8"/>
      <c r="O15" s="8">
        <v>775003147</v>
      </c>
      <c r="P15" s="8"/>
      <c r="Q15" s="8">
        <v>-2713734</v>
      </c>
    </row>
    <row r="16" spans="1:17" x14ac:dyDescent="0.55000000000000004">
      <c r="A16" s="1" t="s">
        <v>18</v>
      </c>
      <c r="C16" s="8">
        <v>4500000</v>
      </c>
      <c r="D16" s="8"/>
      <c r="E16" s="8">
        <v>48400294500</v>
      </c>
      <c r="F16" s="8"/>
      <c r="G16" s="8">
        <v>48455793208</v>
      </c>
      <c r="H16" s="8"/>
      <c r="I16" s="8">
        <v>-55498708</v>
      </c>
      <c r="J16" s="8"/>
      <c r="K16" s="8">
        <v>4500000</v>
      </c>
      <c r="L16" s="8"/>
      <c r="M16" s="8">
        <v>48400294500</v>
      </c>
      <c r="N16" s="8"/>
      <c r="O16" s="8">
        <v>50337683625</v>
      </c>
      <c r="P16" s="8"/>
      <c r="Q16" s="8">
        <v>-1937389125</v>
      </c>
    </row>
    <row r="17" spans="1:17" x14ac:dyDescent="0.55000000000000004">
      <c r="A17" s="1" t="s">
        <v>20</v>
      </c>
      <c r="C17" s="8">
        <v>5023445</v>
      </c>
      <c r="D17" s="8"/>
      <c r="E17" s="8">
        <v>50335039462</v>
      </c>
      <c r="F17" s="8"/>
      <c r="G17" s="8">
        <v>50308853105</v>
      </c>
      <c r="H17" s="8"/>
      <c r="I17" s="8">
        <v>26186357</v>
      </c>
      <c r="J17" s="8"/>
      <c r="K17" s="8">
        <v>5023445</v>
      </c>
      <c r="L17" s="8"/>
      <c r="M17" s="8">
        <v>50335039462</v>
      </c>
      <c r="N17" s="8"/>
      <c r="O17" s="8">
        <v>50521631921</v>
      </c>
      <c r="P17" s="8"/>
      <c r="Q17" s="8">
        <v>-186592459</v>
      </c>
    </row>
    <row r="18" spans="1:17" x14ac:dyDescent="0.55000000000000004">
      <c r="A18" s="1" t="s">
        <v>19</v>
      </c>
      <c r="C18" s="8">
        <v>2300000</v>
      </c>
      <c r="D18" s="8"/>
      <c r="E18" s="8">
        <v>34912030050</v>
      </c>
      <c r="F18" s="8"/>
      <c r="G18" s="8">
        <v>35071142260</v>
      </c>
      <c r="H18" s="8"/>
      <c r="I18" s="8">
        <v>-159112210</v>
      </c>
      <c r="J18" s="8"/>
      <c r="K18" s="8">
        <v>2300000</v>
      </c>
      <c r="L18" s="8"/>
      <c r="M18" s="8">
        <v>34912030050</v>
      </c>
      <c r="N18" s="8"/>
      <c r="O18" s="8">
        <v>35095934211</v>
      </c>
      <c r="P18" s="8"/>
      <c r="Q18" s="8">
        <v>-183904161</v>
      </c>
    </row>
    <row r="19" spans="1:17" x14ac:dyDescent="0.55000000000000004">
      <c r="A19" s="1" t="s">
        <v>54</v>
      </c>
      <c r="C19" s="8">
        <v>21064</v>
      </c>
      <c r="D19" s="8"/>
      <c r="E19" s="8">
        <v>20413381835</v>
      </c>
      <c r="F19" s="8"/>
      <c r="G19" s="8">
        <v>19734991248</v>
      </c>
      <c r="H19" s="8"/>
      <c r="I19" s="8">
        <v>678390587</v>
      </c>
      <c r="J19" s="8"/>
      <c r="K19" s="8">
        <v>21064</v>
      </c>
      <c r="L19" s="8"/>
      <c r="M19" s="8">
        <v>20413381835</v>
      </c>
      <c r="N19" s="8"/>
      <c r="O19" s="8">
        <v>19166682233</v>
      </c>
      <c r="P19" s="8"/>
      <c r="Q19" s="8">
        <v>1246699602</v>
      </c>
    </row>
    <row r="20" spans="1:17" x14ac:dyDescent="0.55000000000000004">
      <c r="A20" s="1" t="s">
        <v>63</v>
      </c>
      <c r="C20" s="8">
        <v>279619</v>
      </c>
      <c r="D20" s="8"/>
      <c r="E20" s="8">
        <v>261578656861</v>
      </c>
      <c r="F20" s="8"/>
      <c r="G20" s="8">
        <v>256369637670</v>
      </c>
      <c r="H20" s="8"/>
      <c r="I20" s="8">
        <v>5209019191</v>
      </c>
      <c r="J20" s="8"/>
      <c r="K20" s="8">
        <v>279619</v>
      </c>
      <c r="L20" s="8"/>
      <c r="M20" s="8">
        <v>261578656861</v>
      </c>
      <c r="N20" s="8"/>
      <c r="O20" s="8">
        <v>246510090157</v>
      </c>
      <c r="P20" s="8"/>
      <c r="Q20" s="8">
        <v>15068566704</v>
      </c>
    </row>
    <row r="21" spans="1:17" x14ac:dyDescent="0.55000000000000004">
      <c r="A21" s="1" t="s">
        <v>66</v>
      </c>
      <c r="C21" s="8">
        <v>14287</v>
      </c>
      <c r="D21" s="8"/>
      <c r="E21" s="8">
        <v>13189510417</v>
      </c>
      <c r="F21" s="8"/>
      <c r="G21" s="8">
        <v>12926962953</v>
      </c>
      <c r="H21" s="8"/>
      <c r="I21" s="8">
        <v>262547464</v>
      </c>
      <c r="J21" s="8"/>
      <c r="K21" s="8">
        <v>14287</v>
      </c>
      <c r="L21" s="8"/>
      <c r="M21" s="8">
        <v>13189510417</v>
      </c>
      <c r="N21" s="8"/>
      <c r="O21" s="8">
        <v>12429054147</v>
      </c>
      <c r="P21" s="8"/>
      <c r="Q21" s="8">
        <v>760456270</v>
      </c>
    </row>
    <row r="22" spans="1:17" x14ac:dyDescent="0.55000000000000004">
      <c r="A22" s="1" t="s">
        <v>39</v>
      </c>
      <c r="C22" s="8">
        <v>121884</v>
      </c>
      <c r="D22" s="8"/>
      <c r="E22" s="8">
        <v>109733480217</v>
      </c>
      <c r="F22" s="8"/>
      <c r="G22" s="8">
        <v>107256283062</v>
      </c>
      <c r="H22" s="8"/>
      <c r="I22" s="8">
        <v>2477197155</v>
      </c>
      <c r="J22" s="8"/>
      <c r="K22" s="8">
        <v>121884</v>
      </c>
      <c r="L22" s="8"/>
      <c r="M22" s="8">
        <v>109733480217</v>
      </c>
      <c r="N22" s="8"/>
      <c r="O22" s="8">
        <v>104790477445</v>
      </c>
      <c r="P22" s="8"/>
      <c r="Q22" s="8">
        <v>4943002772</v>
      </c>
    </row>
    <row r="23" spans="1:17" x14ac:dyDescent="0.55000000000000004">
      <c r="A23" s="1" t="s">
        <v>78</v>
      </c>
      <c r="C23" s="8">
        <v>41418</v>
      </c>
      <c r="D23" s="8"/>
      <c r="E23" s="8">
        <v>38925946229</v>
      </c>
      <c r="F23" s="8"/>
      <c r="G23" s="8">
        <v>38182089543</v>
      </c>
      <c r="H23" s="8"/>
      <c r="I23" s="8">
        <v>743856686</v>
      </c>
      <c r="J23" s="8"/>
      <c r="K23" s="8">
        <v>41418</v>
      </c>
      <c r="L23" s="8"/>
      <c r="M23" s="8">
        <v>38925946229</v>
      </c>
      <c r="N23" s="8"/>
      <c r="O23" s="8">
        <v>36666548321</v>
      </c>
      <c r="P23" s="8"/>
      <c r="Q23" s="8">
        <v>2259397908</v>
      </c>
    </row>
    <row r="24" spans="1:17" x14ac:dyDescent="0.55000000000000004">
      <c r="A24" s="1" t="s">
        <v>72</v>
      </c>
      <c r="C24" s="8">
        <v>11955</v>
      </c>
      <c r="D24" s="8"/>
      <c r="E24" s="8">
        <v>11832982098</v>
      </c>
      <c r="F24" s="8"/>
      <c r="G24" s="8">
        <v>11594212303</v>
      </c>
      <c r="H24" s="8"/>
      <c r="I24" s="8">
        <v>238769795</v>
      </c>
      <c r="J24" s="8"/>
      <c r="K24" s="8">
        <v>11955</v>
      </c>
      <c r="L24" s="8"/>
      <c r="M24" s="8">
        <v>11832982098</v>
      </c>
      <c r="N24" s="8"/>
      <c r="O24" s="8">
        <v>11104182002</v>
      </c>
      <c r="P24" s="8"/>
      <c r="Q24" s="8">
        <v>728800096</v>
      </c>
    </row>
    <row r="25" spans="1:17" x14ac:dyDescent="0.55000000000000004">
      <c r="A25" s="1" t="s">
        <v>84</v>
      </c>
      <c r="C25" s="8">
        <v>90670</v>
      </c>
      <c r="D25" s="8"/>
      <c r="E25" s="8">
        <v>82727724781</v>
      </c>
      <c r="F25" s="8"/>
      <c r="G25" s="8">
        <v>80858901517</v>
      </c>
      <c r="H25" s="8"/>
      <c r="I25" s="8">
        <v>1868823264</v>
      </c>
      <c r="J25" s="8"/>
      <c r="K25" s="8">
        <v>90670</v>
      </c>
      <c r="L25" s="8"/>
      <c r="M25" s="8">
        <v>82727724781</v>
      </c>
      <c r="N25" s="8"/>
      <c r="O25" s="8">
        <v>78569988315</v>
      </c>
      <c r="P25" s="8"/>
      <c r="Q25" s="8">
        <v>4157736466</v>
      </c>
    </row>
    <row r="26" spans="1:17" x14ac:dyDescent="0.55000000000000004">
      <c r="A26" s="1" t="s">
        <v>48</v>
      </c>
      <c r="C26" s="8">
        <v>324113</v>
      </c>
      <c r="D26" s="8"/>
      <c r="E26" s="8">
        <v>264688487253</v>
      </c>
      <c r="F26" s="8"/>
      <c r="G26" s="8">
        <v>263466969516</v>
      </c>
      <c r="H26" s="8"/>
      <c r="I26" s="8">
        <v>1221517737</v>
      </c>
      <c r="J26" s="8"/>
      <c r="K26" s="8">
        <v>324113</v>
      </c>
      <c r="L26" s="8"/>
      <c r="M26" s="8">
        <v>264688487253</v>
      </c>
      <c r="N26" s="8"/>
      <c r="O26" s="8">
        <v>242213768775</v>
      </c>
      <c r="P26" s="8"/>
      <c r="Q26" s="8">
        <v>22474718478</v>
      </c>
    </row>
    <row r="27" spans="1:17" x14ac:dyDescent="0.55000000000000004">
      <c r="A27" s="1" t="s">
        <v>75</v>
      </c>
      <c r="C27" s="8">
        <v>26644</v>
      </c>
      <c r="D27" s="8"/>
      <c r="E27" s="8">
        <v>25969462021</v>
      </c>
      <c r="F27" s="8"/>
      <c r="G27" s="8">
        <v>25462225570</v>
      </c>
      <c r="H27" s="8"/>
      <c r="I27" s="8">
        <v>507236451</v>
      </c>
      <c r="J27" s="8"/>
      <c r="K27" s="8">
        <v>26644</v>
      </c>
      <c r="L27" s="8"/>
      <c r="M27" s="8">
        <v>25969462021</v>
      </c>
      <c r="N27" s="8"/>
      <c r="O27" s="8">
        <v>24327556730</v>
      </c>
      <c r="P27" s="8"/>
      <c r="Q27" s="8">
        <v>1641905291</v>
      </c>
    </row>
    <row r="28" spans="1:17" x14ac:dyDescent="0.55000000000000004">
      <c r="A28" s="1" t="s">
        <v>111</v>
      </c>
      <c r="C28" s="8">
        <v>500000</v>
      </c>
      <c r="D28" s="8"/>
      <c r="E28" s="8">
        <v>498609610625</v>
      </c>
      <c r="F28" s="8"/>
      <c r="G28" s="8">
        <v>493660507812</v>
      </c>
      <c r="H28" s="8"/>
      <c r="I28" s="8">
        <v>4949102813</v>
      </c>
      <c r="J28" s="8"/>
      <c r="K28" s="8">
        <v>500000</v>
      </c>
      <c r="L28" s="8"/>
      <c r="M28" s="8">
        <v>498609610625</v>
      </c>
      <c r="N28" s="8"/>
      <c r="O28" s="8">
        <v>482562519687</v>
      </c>
      <c r="P28" s="8"/>
      <c r="Q28" s="8">
        <v>16047090938</v>
      </c>
    </row>
    <row r="29" spans="1:17" x14ac:dyDescent="0.55000000000000004">
      <c r="A29" s="1" t="s">
        <v>69</v>
      </c>
      <c r="C29" s="8">
        <v>62245</v>
      </c>
      <c r="D29" s="8"/>
      <c r="E29" s="8">
        <v>61487598047</v>
      </c>
      <c r="F29" s="8"/>
      <c r="G29" s="8">
        <v>60366831018</v>
      </c>
      <c r="H29" s="8"/>
      <c r="I29" s="8">
        <v>1120767029</v>
      </c>
      <c r="J29" s="8"/>
      <c r="K29" s="8">
        <v>62245</v>
      </c>
      <c r="L29" s="8"/>
      <c r="M29" s="8">
        <v>61487598047</v>
      </c>
      <c r="N29" s="8"/>
      <c r="O29" s="8">
        <v>57985893431</v>
      </c>
      <c r="P29" s="8"/>
      <c r="Q29" s="8">
        <v>3501704616</v>
      </c>
    </row>
    <row r="30" spans="1:17" x14ac:dyDescent="0.55000000000000004">
      <c r="A30" s="1" t="s">
        <v>45</v>
      </c>
      <c r="C30" s="8">
        <v>237301</v>
      </c>
      <c r="D30" s="8"/>
      <c r="E30" s="8">
        <v>199282000927</v>
      </c>
      <c r="F30" s="8"/>
      <c r="G30" s="8">
        <v>196757757132</v>
      </c>
      <c r="H30" s="8"/>
      <c r="I30" s="8">
        <v>2524243795</v>
      </c>
      <c r="J30" s="8"/>
      <c r="K30" s="8">
        <v>237301</v>
      </c>
      <c r="L30" s="8"/>
      <c r="M30" s="8">
        <v>199282000927</v>
      </c>
      <c r="N30" s="8"/>
      <c r="O30" s="8">
        <v>194139318021</v>
      </c>
      <c r="P30" s="8"/>
      <c r="Q30" s="8">
        <v>5142682906</v>
      </c>
    </row>
    <row r="31" spans="1:17" x14ac:dyDescent="0.55000000000000004">
      <c r="A31" s="1" t="s">
        <v>81</v>
      </c>
      <c r="C31" s="8">
        <v>67588</v>
      </c>
      <c r="D31" s="8"/>
      <c r="E31" s="8">
        <v>62561629049</v>
      </c>
      <c r="F31" s="8"/>
      <c r="G31" s="8">
        <v>62857422237</v>
      </c>
      <c r="H31" s="8"/>
      <c r="I31" s="8">
        <v>-295793188</v>
      </c>
      <c r="J31" s="8"/>
      <c r="K31" s="8">
        <v>67588</v>
      </c>
      <c r="L31" s="8"/>
      <c r="M31" s="8">
        <v>62561629049</v>
      </c>
      <c r="N31" s="8"/>
      <c r="O31" s="8">
        <v>59144603471</v>
      </c>
      <c r="P31" s="8"/>
      <c r="Q31" s="8">
        <v>3417025578</v>
      </c>
    </row>
    <row r="32" spans="1:17" x14ac:dyDescent="0.55000000000000004">
      <c r="A32" s="1" t="s">
        <v>42</v>
      </c>
      <c r="C32" s="8">
        <v>146069</v>
      </c>
      <c r="D32" s="8"/>
      <c r="E32" s="8">
        <v>129412078502</v>
      </c>
      <c r="F32" s="8"/>
      <c r="G32" s="8">
        <v>128885704394</v>
      </c>
      <c r="H32" s="8"/>
      <c r="I32" s="8">
        <v>526374108</v>
      </c>
      <c r="J32" s="8"/>
      <c r="K32" s="8">
        <v>146069</v>
      </c>
      <c r="L32" s="8"/>
      <c r="M32" s="8">
        <v>129412078502</v>
      </c>
      <c r="N32" s="8"/>
      <c r="O32" s="8">
        <v>123555247233</v>
      </c>
      <c r="P32" s="8"/>
      <c r="Q32" s="8">
        <v>5856831269</v>
      </c>
    </row>
    <row r="33" spans="1:17" x14ac:dyDescent="0.55000000000000004">
      <c r="A33" s="1" t="s">
        <v>35</v>
      </c>
      <c r="C33" s="8">
        <v>97836</v>
      </c>
      <c r="D33" s="8"/>
      <c r="E33" s="8">
        <v>88034484137</v>
      </c>
      <c r="F33" s="8"/>
      <c r="G33" s="8">
        <v>86291533149</v>
      </c>
      <c r="H33" s="8"/>
      <c r="I33" s="8">
        <v>1742950988</v>
      </c>
      <c r="J33" s="8"/>
      <c r="K33" s="8">
        <v>97836</v>
      </c>
      <c r="L33" s="8"/>
      <c r="M33" s="8">
        <v>88034484137</v>
      </c>
      <c r="N33" s="8"/>
      <c r="O33" s="8">
        <v>83345511207</v>
      </c>
      <c r="P33" s="8"/>
      <c r="Q33" s="8">
        <v>4688972930</v>
      </c>
    </row>
    <row r="34" spans="1:17" x14ac:dyDescent="0.55000000000000004">
      <c r="A34" s="1" t="s">
        <v>51</v>
      </c>
      <c r="C34" s="8">
        <v>17592</v>
      </c>
      <c r="D34" s="8"/>
      <c r="E34" s="8">
        <v>14122601966</v>
      </c>
      <c r="F34" s="8"/>
      <c r="G34" s="8">
        <v>13752463018</v>
      </c>
      <c r="H34" s="8"/>
      <c r="I34" s="8">
        <v>370138948</v>
      </c>
      <c r="J34" s="8"/>
      <c r="K34" s="8">
        <v>17592</v>
      </c>
      <c r="L34" s="8"/>
      <c r="M34" s="8">
        <v>14122601966</v>
      </c>
      <c r="N34" s="8"/>
      <c r="O34" s="8">
        <v>13169270796</v>
      </c>
      <c r="P34" s="8"/>
      <c r="Q34" s="8">
        <v>953331170</v>
      </c>
    </row>
    <row r="35" spans="1:17" x14ac:dyDescent="0.55000000000000004">
      <c r="A35" s="1" t="s">
        <v>57</v>
      </c>
      <c r="C35" s="8">
        <v>39390</v>
      </c>
      <c r="D35" s="8"/>
      <c r="E35" s="8">
        <v>30973517112</v>
      </c>
      <c r="F35" s="8"/>
      <c r="G35" s="8">
        <v>30207678005</v>
      </c>
      <c r="H35" s="8"/>
      <c r="I35" s="8">
        <v>765839107</v>
      </c>
      <c r="J35" s="8"/>
      <c r="K35" s="8">
        <v>39390</v>
      </c>
      <c r="L35" s="8"/>
      <c r="M35" s="8">
        <v>30973517112</v>
      </c>
      <c r="N35" s="8"/>
      <c r="O35" s="8">
        <v>28965897029</v>
      </c>
      <c r="P35" s="8"/>
      <c r="Q35" s="8">
        <v>2007620083</v>
      </c>
    </row>
    <row r="36" spans="1:17" x14ac:dyDescent="0.55000000000000004">
      <c r="A36" s="1" t="s">
        <v>87</v>
      </c>
      <c r="C36" s="8">
        <v>20000</v>
      </c>
      <c r="D36" s="8"/>
      <c r="E36" s="8">
        <v>19996375000</v>
      </c>
      <c r="F36" s="8"/>
      <c r="G36" s="8">
        <v>19996355003</v>
      </c>
      <c r="H36" s="8"/>
      <c r="I36" s="8">
        <v>19997</v>
      </c>
      <c r="J36" s="8"/>
      <c r="K36" s="8">
        <v>20000</v>
      </c>
      <c r="L36" s="8"/>
      <c r="M36" s="8">
        <v>19996375000</v>
      </c>
      <c r="N36" s="8"/>
      <c r="O36" s="8">
        <v>19633557937</v>
      </c>
      <c r="P36" s="8"/>
      <c r="Q36" s="8">
        <v>362817063</v>
      </c>
    </row>
    <row r="37" spans="1:17" x14ac:dyDescent="0.55000000000000004">
      <c r="A37" s="1" t="s">
        <v>90</v>
      </c>
      <c r="C37" s="8">
        <v>175000</v>
      </c>
      <c r="D37" s="8"/>
      <c r="E37" s="8">
        <v>172343757031</v>
      </c>
      <c r="F37" s="8"/>
      <c r="G37" s="8">
        <v>172342007348</v>
      </c>
      <c r="H37" s="8"/>
      <c r="I37" s="8">
        <v>1749683</v>
      </c>
      <c r="J37" s="8"/>
      <c r="K37" s="8">
        <v>175000</v>
      </c>
      <c r="L37" s="8"/>
      <c r="M37" s="8">
        <v>172343757031</v>
      </c>
      <c r="N37" s="8"/>
      <c r="O37" s="8">
        <v>171468915625</v>
      </c>
      <c r="P37" s="8"/>
      <c r="Q37" s="8">
        <v>874841406</v>
      </c>
    </row>
    <row r="38" spans="1:17" x14ac:dyDescent="0.55000000000000004">
      <c r="A38" s="1" t="s">
        <v>93</v>
      </c>
      <c r="C38" s="8">
        <v>175000</v>
      </c>
      <c r="D38" s="8"/>
      <c r="E38" s="8">
        <v>169719232812</v>
      </c>
      <c r="F38" s="8"/>
      <c r="G38" s="8">
        <v>167969550000</v>
      </c>
      <c r="H38" s="8"/>
      <c r="I38" s="8">
        <v>1749682812</v>
      </c>
      <c r="J38" s="8"/>
      <c r="K38" s="8">
        <v>175000</v>
      </c>
      <c r="L38" s="8"/>
      <c r="M38" s="8">
        <v>169719232812</v>
      </c>
      <c r="N38" s="8"/>
      <c r="O38" s="8">
        <v>174967931313</v>
      </c>
      <c r="P38" s="8"/>
      <c r="Q38" s="8">
        <v>-5248698501</v>
      </c>
    </row>
    <row r="39" spans="1:17" x14ac:dyDescent="0.55000000000000004">
      <c r="A39" s="1" t="s">
        <v>99</v>
      </c>
      <c r="C39" s="8">
        <v>200000</v>
      </c>
      <c r="D39" s="8"/>
      <c r="E39" s="8">
        <v>186961107156</v>
      </c>
      <c r="F39" s="8"/>
      <c r="G39" s="8">
        <v>186623368382</v>
      </c>
      <c r="H39" s="8"/>
      <c r="I39" s="8">
        <v>337738774</v>
      </c>
      <c r="J39" s="8"/>
      <c r="K39" s="8">
        <v>200000</v>
      </c>
      <c r="L39" s="8"/>
      <c r="M39" s="8">
        <v>186961107156</v>
      </c>
      <c r="N39" s="8"/>
      <c r="O39" s="8">
        <v>185715532957</v>
      </c>
      <c r="P39" s="8"/>
      <c r="Q39" s="8">
        <v>1245574199</v>
      </c>
    </row>
    <row r="40" spans="1:17" x14ac:dyDescent="0.55000000000000004">
      <c r="A40" s="1" t="s">
        <v>114</v>
      </c>
      <c r="C40" s="8">
        <v>65000</v>
      </c>
      <c r="D40" s="8"/>
      <c r="E40" s="8">
        <v>44829198244</v>
      </c>
      <c r="F40" s="8"/>
      <c r="G40" s="8">
        <v>43622905192</v>
      </c>
      <c r="H40" s="8"/>
      <c r="I40" s="8">
        <v>1206293052</v>
      </c>
      <c r="J40" s="8"/>
      <c r="K40" s="8">
        <v>65000</v>
      </c>
      <c r="L40" s="8"/>
      <c r="M40" s="8">
        <v>44829198244</v>
      </c>
      <c r="N40" s="8"/>
      <c r="O40" s="8">
        <v>43622905192</v>
      </c>
      <c r="P40" s="8"/>
      <c r="Q40" s="8">
        <v>1206293052</v>
      </c>
    </row>
    <row r="41" spans="1:17" x14ac:dyDescent="0.55000000000000004">
      <c r="A41" s="1" t="s">
        <v>108</v>
      </c>
      <c r="C41" s="8">
        <v>200000</v>
      </c>
      <c r="D41" s="8"/>
      <c r="E41" s="8">
        <v>186412006698</v>
      </c>
      <c r="F41" s="8"/>
      <c r="G41" s="8">
        <v>186075067780</v>
      </c>
      <c r="H41" s="8"/>
      <c r="I41" s="8">
        <v>336938918</v>
      </c>
      <c r="J41" s="8"/>
      <c r="K41" s="8">
        <v>200000</v>
      </c>
      <c r="L41" s="8"/>
      <c r="M41" s="8">
        <v>186412006698</v>
      </c>
      <c r="N41" s="8"/>
      <c r="O41" s="8">
        <v>185291809771</v>
      </c>
      <c r="P41" s="8"/>
      <c r="Q41" s="8">
        <v>1120196927</v>
      </c>
    </row>
    <row r="42" spans="1:17" x14ac:dyDescent="0.55000000000000004">
      <c r="A42" s="1" t="s">
        <v>102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v>0</v>
      </c>
      <c r="J42" s="8"/>
      <c r="K42" s="8">
        <v>100000</v>
      </c>
      <c r="L42" s="8"/>
      <c r="M42" s="8">
        <v>94357894531</v>
      </c>
      <c r="N42" s="8"/>
      <c r="O42" s="8">
        <v>94281908306</v>
      </c>
      <c r="P42" s="8"/>
      <c r="Q42" s="8">
        <v>75986225</v>
      </c>
    </row>
    <row r="43" spans="1:17" x14ac:dyDescent="0.55000000000000004">
      <c r="A43" s="1" t="s">
        <v>60</v>
      </c>
      <c r="C43" s="8">
        <v>0</v>
      </c>
      <c r="D43" s="8"/>
      <c r="E43" s="8">
        <v>0</v>
      </c>
      <c r="F43" s="8"/>
      <c r="G43" s="8">
        <v>1889307500</v>
      </c>
      <c r="H43" s="8"/>
      <c r="I43" s="8">
        <v>-1889307500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0</v>
      </c>
    </row>
    <row r="44" spans="1:17" ht="24.75" thickBot="1" x14ac:dyDescent="0.6">
      <c r="E44" s="11">
        <f>SUM(E8:E43)</f>
        <v>2912945728284</v>
      </c>
      <c r="F44" s="4"/>
      <c r="G44" s="11">
        <f>SUM(G8:G43)</f>
        <v>2886334309617</v>
      </c>
      <c r="H44" s="4"/>
      <c r="I44" s="11">
        <f>SUM(I8:I43)</f>
        <v>26611418667</v>
      </c>
      <c r="J44" s="4"/>
      <c r="K44" s="4"/>
      <c r="L44" s="4"/>
      <c r="M44" s="11">
        <f>SUM(M8:M43)</f>
        <v>3007303622815</v>
      </c>
      <c r="N44" s="4"/>
      <c r="O44" s="11">
        <f>SUM(O8:O43)</f>
        <v>2918644623379</v>
      </c>
      <c r="P44" s="4"/>
      <c r="Q44" s="11">
        <f>SUM(Q8:Q43)</f>
        <v>88658999436</v>
      </c>
    </row>
    <row r="45" spans="1:17" ht="24.75" thickTop="1" x14ac:dyDescent="0.55000000000000004"/>
    <row r="46" spans="1:17" x14ac:dyDescent="0.55000000000000004"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17" x14ac:dyDescent="0.55000000000000004">
      <c r="G47" s="3"/>
      <c r="I47" s="3"/>
      <c r="O47" s="3"/>
      <c r="Q47" s="3"/>
    </row>
    <row r="48" spans="1:17" x14ac:dyDescent="0.55000000000000004"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50" spans="7:17" x14ac:dyDescent="0.55000000000000004"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7:17" x14ac:dyDescent="0.55000000000000004">
      <c r="G51" s="3"/>
      <c r="I51" s="3"/>
      <c r="O51" s="3"/>
      <c r="Q51" s="3"/>
    </row>
    <row r="52" spans="7:17" x14ac:dyDescent="0.55000000000000004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2021-06-28T04:37:16Z</dcterms:created>
  <dcterms:modified xsi:type="dcterms:W3CDTF">2021-06-30T11:19:31Z</dcterms:modified>
</cp:coreProperties>
</file>