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مهر\"/>
    </mc:Choice>
  </mc:AlternateContent>
  <xr:revisionPtr revIDLastSave="0" documentId="13_ncr:1_{C6B92F1F-F3A1-434D-A380-00549052A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4" l="1"/>
  <c r="C10" i="14"/>
  <c r="K10" i="13"/>
  <c r="I10" i="13"/>
  <c r="K8" i="13" s="1"/>
  <c r="G10" i="13"/>
  <c r="E10" i="13"/>
  <c r="C9" i="15" s="1"/>
  <c r="Q46" i="12"/>
  <c r="M18" i="8"/>
  <c r="K18" i="8"/>
  <c r="I18" i="8"/>
  <c r="C8" i="15"/>
  <c r="C7" i="15"/>
  <c r="K9" i="13"/>
  <c r="G8" i="13"/>
  <c r="C46" i="12"/>
  <c r="E46" i="12"/>
  <c r="G46" i="12"/>
  <c r="K46" i="12"/>
  <c r="M46" i="12"/>
  <c r="O46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6" i="12" s="1"/>
  <c r="I45" i="12"/>
  <c r="I8" i="12"/>
  <c r="G30" i="11"/>
  <c r="E30" i="11"/>
  <c r="C30" i="11"/>
  <c r="M30" i="11"/>
  <c r="O30" i="11"/>
  <c r="Q3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30" i="11" s="1"/>
  <c r="U10" i="11" s="1"/>
  <c r="S2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8" i="11"/>
  <c r="Q40" i="10"/>
  <c r="O40" i="10"/>
  <c r="M40" i="10"/>
  <c r="I40" i="10"/>
  <c r="G40" i="10"/>
  <c r="E40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8" i="9"/>
  <c r="E49" i="9"/>
  <c r="G49" i="9"/>
  <c r="M49" i="9"/>
  <c r="O49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8" i="9"/>
  <c r="S17" i="8"/>
  <c r="S18" i="8"/>
  <c r="S9" i="8"/>
  <c r="S10" i="8"/>
  <c r="S11" i="8"/>
  <c r="S12" i="8"/>
  <c r="S13" i="8"/>
  <c r="S14" i="8"/>
  <c r="S15" i="8"/>
  <c r="S16" i="8"/>
  <c r="S8" i="8"/>
  <c r="O18" i="8"/>
  <c r="Q18" i="8"/>
  <c r="I23" i="7"/>
  <c r="K23" i="7"/>
  <c r="M23" i="7"/>
  <c r="O23" i="7"/>
  <c r="Q23" i="7"/>
  <c r="S23" i="7"/>
  <c r="S11" i="6"/>
  <c r="K11" i="6"/>
  <c r="M11" i="6"/>
  <c r="O11" i="6"/>
  <c r="Q11" i="6"/>
  <c r="K20" i="4"/>
  <c r="AG40" i="3"/>
  <c r="AI40" i="3"/>
  <c r="G19" i="1"/>
  <c r="Q40" i="3"/>
  <c r="S40" i="3"/>
  <c r="W40" i="3"/>
  <c r="AA40" i="3"/>
  <c r="W19" i="1"/>
  <c r="Y19" i="1"/>
  <c r="E19" i="1"/>
  <c r="U19" i="1"/>
  <c r="O19" i="1"/>
  <c r="K19" i="1"/>
  <c r="G9" i="13" l="1"/>
  <c r="G10" i="15"/>
  <c r="C10" i="15"/>
  <c r="E7" i="15" s="1"/>
  <c r="U28" i="11"/>
  <c r="U29" i="11"/>
  <c r="U25" i="11"/>
  <c r="U21" i="11"/>
  <c r="U17" i="11"/>
  <c r="U13" i="11"/>
  <c r="U9" i="11"/>
  <c r="U24" i="11"/>
  <c r="U20" i="11"/>
  <c r="U16" i="11"/>
  <c r="U12" i="11"/>
  <c r="U27" i="11"/>
  <c r="U23" i="11"/>
  <c r="U19" i="11"/>
  <c r="U15" i="11"/>
  <c r="U11" i="11"/>
  <c r="U8" i="11"/>
  <c r="U26" i="11"/>
  <c r="U22" i="11"/>
  <c r="U18" i="11"/>
  <c r="U14" i="11"/>
  <c r="I30" i="11"/>
  <c r="Q49" i="9"/>
  <c r="I49" i="9"/>
  <c r="AK40" i="3"/>
  <c r="E9" i="15" l="1"/>
  <c r="E8" i="15"/>
  <c r="E10" i="15"/>
  <c r="U30" i="11"/>
  <c r="K10" i="11"/>
  <c r="K14" i="11"/>
  <c r="K18" i="11"/>
  <c r="K22" i="11"/>
  <c r="K8" i="11"/>
  <c r="K11" i="11"/>
  <c r="K15" i="11"/>
  <c r="K19" i="11"/>
  <c r="K23" i="11"/>
  <c r="K27" i="11"/>
  <c r="K12" i="11"/>
  <c r="K16" i="11"/>
  <c r="K20" i="11"/>
  <c r="K24" i="11"/>
  <c r="K28" i="11"/>
  <c r="K9" i="11"/>
  <c r="K13" i="11"/>
  <c r="K17" i="11"/>
  <c r="K21" i="11"/>
  <c r="K25" i="11"/>
  <c r="K29" i="11"/>
  <c r="K26" i="11"/>
  <c r="K30" i="11" l="1"/>
</calcChain>
</file>

<file path=xl/sharedStrings.xml><?xml version="1.0" encoding="utf-8"?>
<sst xmlns="http://schemas.openxmlformats.org/spreadsheetml/2006/main" count="795" uniqueCount="221">
  <si>
    <t>صندوق سرمایه‌گذاری ثابت نامی مفید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</si>
  <si>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</si>
  <si>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</si>
  <si>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</si>
  <si>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</si>
  <si>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</si>
  <si>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</si>
  <si>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</si>
  <si>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</si>
  <si>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</si>
  <si>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</si>
  <si>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</si>
  <si>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</si>
  <si>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</si>
  <si>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</si>
  <si>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</si>
  <si>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</si>
  <si>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پتروشیمی جم</t>
  </si>
  <si>
    <t>پلیمر آریا ساسول</t>
  </si>
  <si>
    <t>توسعه سامانه ی نرم افزاری نگین</t>
  </si>
  <si>
    <t>ریل پرداز نو آفرین</t>
  </si>
  <si>
    <t>سرمایه‌گذاری‌غدیر(هلدینگ‌</t>
  </si>
  <si>
    <t>صندوق س.توسعه اندوخته آینده-س</t>
  </si>
  <si>
    <t>فولاد  خوزستان</t>
  </si>
  <si>
    <t>فولاد مبارکه اصفهان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</si>
  <si>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</si>
  <si>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</si>
  <si>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</si>
  <si>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</si>
  <si>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</si>
  <si>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</si>
  <si>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</si>
  <si>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</si>
  <si>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</si>
  <si>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</si>
  <si>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</si>
  <si>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</si>
  <si>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</si>
  <si>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</si>
  <si>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</si>
  <si>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</si>
  <si>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</si>
  <si>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</si>
  <si>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</si>
  <si>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</si>
  <si>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</si>
  <si>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</si>
  <si>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</si>
  <si>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</si>
  <si>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</si>
  <si>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</si>
  <si>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</si>
  <si>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</si>
  <si>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</si>
  <si>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</si>
  <si>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</si>
  <si>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</si>
  <si>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</si>
  <si>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</si>
  <si>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</si>
  <si>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</si>
  <si>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</si>
  <si>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</si>
  <si>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</si>
  <si>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</si>
  <si>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</si>
  <si>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</si>
  <si>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</si>
  <si>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</si>
  <si>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</si>
  <si>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</si>
  <si>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اسنادخزانه-م5بودجه99-020218</t>
  </si>
  <si>
    <t>1399/09/05</t>
  </si>
  <si>
    <t>1402/02/18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</si>
  <si>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</si>
  <si>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</si>
  <si>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</si>
  <si>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</si>
  <si>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</si>
  <si>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</si>
  <si>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</si>
  <si>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</si>
  <si>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</si>
  <si>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صکوک اجاره مخابرات-3 ماهه 16%</t>
  </si>
  <si>
    <t>1397/02/30</t>
  </si>
  <si>
    <t>1401/02/30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</si>
  <si>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</si>
  <si>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</si>
  <si>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</si>
  <si>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</si>
  <si>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</si>
  <si>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</si>
  <si>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</si>
  <si>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</si>
  <si>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</si>
  <si>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مرابحه عام دولت4-ش.خ 0206</t>
  </si>
  <si>
    <t>1402/06/12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</si>
  <si>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</si>
  <si>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</si>
  <si>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</si>
  <si>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</si>
  <si>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</si>
  <si>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</si>
  <si>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</si>
  <si>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</si>
  <si>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</si>
  <si>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</si>
  <si>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</si>
  <si>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</si>
  <si>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</si>
  <si>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</si>
  <si>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</si>
  <si>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منفعت دولت5-ش.خاص کاردان0108</t>
  </si>
  <si>
    <t>1398/08/18</t>
  </si>
  <si>
    <t>1401/08/18</t>
  </si>
  <si>
    <t>مرابحه عام دولت3-ش.خ 0104</t>
  </si>
  <si>
    <t>1399/04/03</t>
  </si>
  <si>
    <t>1401/04/03</t>
  </si>
  <si>
    <t>اسنادخزانه-م4بودجه99-011215</t>
  </si>
  <si>
    <t>1399/07/23</t>
  </si>
  <si>
    <t>1401/12/15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</si>
  <si>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</si>
  <si>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</si>
  <si>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</si>
  <si>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</si>
  <si>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</si>
  <si>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</si>
  <si>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</si>
  <si>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</si>
  <si>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</si>
  <si>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</si>
  <si>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</si>
  <si>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</si>
  <si>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</si>
  <si>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</si>
  <si>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</si>
  <si>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</si>
  <si>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</si>
  <si>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</si>
  <si>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</si>
  <si>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</si>
  <si>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</si>
  <si>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</si>
  <si>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</si>
  <si>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</si>
  <si>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</si>
  <si>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</si>
  <si>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</si>
  <si>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</si>
  <si>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</si>
  <si>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</si>
  <si>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</si>
  <si>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</si>
  <si>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</si>
  <si>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</si>
  <si>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</si>
  <si>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</si>
  <si>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</si>
  <si>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</si>
  <si>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</si>
  <si>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</si>
  <si>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دولت4-ش.خ 0006</t>
  </si>
  <si>
    <t>1400/06/07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</si>
  <si>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</si>
  <si>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</si>
  <si>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</si>
  <si>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</si>
  <si>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</si>
  <si>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</si>
  <si>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</si>
  <si>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1400/05/11</t>
  </si>
  <si>
    <t>1400/04/09</t>
  </si>
  <si>
    <t>1400/04/12</t>
  </si>
  <si>
    <t>1400/02/28</t>
  </si>
  <si>
    <t>صنعت غذایی کورش</t>
  </si>
  <si>
    <t>1400/04/13</t>
  </si>
  <si>
    <t>سپید ماکیان</t>
  </si>
  <si>
    <t>1400/04/27</t>
  </si>
  <si>
    <t>تولید و توسعه سرب روی ایرانیان</t>
  </si>
  <si>
    <t>1400/04/06</t>
  </si>
  <si>
    <t>گسترش صنایع روی ایرانیان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</si>
  <si>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</si>
  <si>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</si>
  <si>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</si>
  <si>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</si>
  <si>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</si>
  <si>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</si>
  <si>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گ.مدیریت ارزش سرمایه ص ب کشوری</t>
  </si>
  <si>
    <t>محصولات کاغذی لطیف</t>
  </si>
  <si>
    <t>سپیدار سیستم آسیا</t>
  </si>
  <si>
    <t>فرآوری معدنی اپال کانی پارس</t>
  </si>
  <si>
    <t>سرمایه گذاری هامون صبا</t>
  </si>
  <si>
    <t>سرمایه گذاری صبا تامین</t>
  </si>
  <si>
    <t>س. و خدمات مدیریت صند. ب کشوری</t>
  </si>
  <si>
    <t>اسنادخزانه-م20بودجه97-000324</t>
  </si>
  <si>
    <t>اسنادخزانه-م6بودجه98-000519</t>
  </si>
  <si>
    <t>اسنادخزانه-م4بودجه98-000421</t>
  </si>
  <si>
    <t>اسنادخزانه-م18بودجه97-000525</t>
  </si>
  <si>
    <t>اسنادخزانه-م5بودجه98-000422</t>
  </si>
  <si>
    <t>اسنادخزانه-م16بودجه97-000407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</si>
  <si>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</si>
  <si>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</si>
  <si>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</si>
  <si>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</si>
  <si>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</si>
  <si>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</si>
  <si>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</si>
  <si>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</si>
  <si>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</si>
  <si>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</si>
  <si>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</si>
  <si>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</si>
  <si>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</si>
  <si>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</si>
  <si>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</si>
  <si>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1400/07/01</t>
  </si>
  <si>
    <t>جلوگیری از نوسانات ناگهانی</t>
  </si>
  <si>
    <t>-</t>
  </si>
  <si>
    <t>سایر درآمدهای تنزیل سود سهام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</si>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</sst>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0" fontId="2" fillId="0" borderId="2" xfId="0" applyNumberFormat="1" applyFont="1" applyBorder="1" applyAlignment="1">
      <alignment horizontal="center"/>
    </xf>
    <xf numFmtId="10" fontId="2" fillId="0" borderId="0" xfId="2" applyNumberFormat="1" applyFont="1"/>
    <xf numFmtId="37" fontId="2" fillId="0" borderId="0" xfId="0" applyNumberFormat="1" applyFont="1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42D83DD-21E1-44B6-8AE1-04786FB5A4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C4B3E-C477-4D94-A79F-F7B1E080580D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104775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8"/>
  <sheetViews>
    <sheetView rightToLeft="1" workbookViewId="0">
      <selection activeCell="C47" sqref="C47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7" t="s">
        <v>3</v>
      </c>
      <c r="C6" s="18" t="s">
        <v>153</v>
      </c>
      <c r="D6" s="18" t="s">
        <v>153</v>
      </c>
      <c r="E6" s="18" t="s">
        <v>153</v>
      </c>
      <c r="F6" s="18" t="s">
        <v>153</v>
      </c>
      <c r="G6" s="18" t="s">
        <v>153</v>
      </c>
      <c r="H6" s="18" t="s">
        <v>153</v>
      </c>
      <c r="I6" s="18" t="s">
        <v>153</v>
      </c>
      <c r="K6" s="18" t="s">
        <v>154</v>
      </c>
      <c r="L6" s="18" t="s">
        <v>154</v>
      </c>
      <c r="M6" s="18" t="s">
        <v>154</v>
      </c>
      <c r="N6" s="18" t="s">
        <v>154</v>
      </c>
      <c r="O6" s="18" t="s">
        <v>154</v>
      </c>
      <c r="P6" s="18" t="s">
        <v>154</v>
      </c>
      <c r="Q6" s="18" t="s">
        <v>154</v>
      </c>
    </row>
    <row r="7" spans="1:17" ht="24.75" x14ac:dyDescent="0.55000000000000004">
      <c r="A7" s="18" t="s">
        <v>3</v>
      </c>
      <c r="C7" s="18" t="s">
        <v>7</v>
      </c>
      <c r="E7" s="18" t="s">
        <v>183</v>
      </c>
      <c r="G7" s="18" t="s">
        <v>184</v>
      </c>
      <c r="I7" s="18" t="s">
        <v>186</v>
      </c>
      <c r="K7" s="18" t="s">
        <v>7</v>
      </c>
      <c r="M7" s="18" t="s">
        <v>183</v>
      </c>
      <c r="O7" s="18" t="s">
        <v>184</v>
      </c>
      <c r="Q7" s="18" t="s">
        <v>186</v>
      </c>
    </row>
    <row r="8" spans="1:17" x14ac:dyDescent="0.55000000000000004">
      <c r="A8" s="1" t="s">
        <v>180</v>
      </c>
      <c r="C8" s="9">
        <v>0</v>
      </c>
      <c r="D8" s="9"/>
      <c r="E8" s="9">
        <v>0</v>
      </c>
      <c r="F8" s="9"/>
      <c r="G8" s="9">
        <v>0</v>
      </c>
      <c r="H8" s="9"/>
      <c r="I8" s="9">
        <v>0</v>
      </c>
      <c r="J8" s="9"/>
      <c r="K8" s="9">
        <v>6710</v>
      </c>
      <c r="L8" s="9"/>
      <c r="M8" s="9">
        <v>104053183</v>
      </c>
      <c r="N8" s="9"/>
      <c r="O8" s="9">
        <v>111095844</v>
      </c>
      <c r="P8" s="9"/>
      <c r="Q8" s="9">
        <v>-7042661</v>
      </c>
    </row>
    <row r="9" spans="1:17" x14ac:dyDescent="0.55000000000000004">
      <c r="A9" s="1" t="s">
        <v>24</v>
      </c>
      <c r="C9" s="9">
        <v>0</v>
      </c>
      <c r="D9" s="9"/>
      <c r="E9" s="9">
        <v>0</v>
      </c>
      <c r="F9" s="9"/>
      <c r="G9" s="9">
        <v>0</v>
      </c>
      <c r="H9" s="9"/>
      <c r="I9" s="9">
        <v>0</v>
      </c>
      <c r="J9" s="9"/>
      <c r="K9" s="9">
        <v>1</v>
      </c>
      <c r="L9" s="9"/>
      <c r="M9" s="9">
        <v>1</v>
      </c>
      <c r="N9" s="9"/>
      <c r="O9" s="9">
        <v>10506</v>
      </c>
      <c r="P9" s="9"/>
      <c r="Q9" s="9">
        <v>-10505</v>
      </c>
    </row>
    <row r="10" spans="1:17" x14ac:dyDescent="0.55000000000000004">
      <c r="A10" s="1" t="s">
        <v>174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v>0</v>
      </c>
      <c r="J10" s="9"/>
      <c r="K10" s="9">
        <v>36507</v>
      </c>
      <c r="L10" s="9"/>
      <c r="M10" s="9">
        <v>1730448544</v>
      </c>
      <c r="N10" s="9"/>
      <c r="O10" s="9">
        <v>1465876000</v>
      </c>
      <c r="P10" s="9"/>
      <c r="Q10" s="9">
        <v>264572544</v>
      </c>
    </row>
    <row r="11" spans="1:17" x14ac:dyDescent="0.55000000000000004">
      <c r="A11" s="1" t="s">
        <v>187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v>0</v>
      </c>
      <c r="J11" s="9"/>
      <c r="K11" s="9">
        <v>228168</v>
      </c>
      <c r="L11" s="9"/>
      <c r="M11" s="9">
        <v>984357141</v>
      </c>
      <c r="N11" s="9"/>
      <c r="O11" s="9">
        <v>813341618</v>
      </c>
      <c r="P11" s="9"/>
      <c r="Q11" s="9">
        <v>171015523</v>
      </c>
    </row>
    <row r="12" spans="1:17" x14ac:dyDescent="0.55000000000000004">
      <c r="A12" s="1" t="s">
        <v>188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v>0</v>
      </c>
      <c r="J12" s="9"/>
      <c r="K12" s="9">
        <v>1910</v>
      </c>
      <c r="L12" s="9"/>
      <c r="M12" s="9">
        <v>129259108</v>
      </c>
      <c r="N12" s="9"/>
      <c r="O12" s="9">
        <v>124309514</v>
      </c>
      <c r="P12" s="9"/>
      <c r="Q12" s="9">
        <v>4949594</v>
      </c>
    </row>
    <row r="13" spans="1:17" x14ac:dyDescent="0.55000000000000004">
      <c r="A13" s="1" t="s">
        <v>176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23043</v>
      </c>
      <c r="L13" s="9"/>
      <c r="M13" s="9">
        <v>1429785921</v>
      </c>
      <c r="N13" s="9"/>
      <c r="O13" s="9">
        <v>1425354013</v>
      </c>
      <c r="P13" s="9"/>
      <c r="Q13" s="9">
        <v>4431908</v>
      </c>
    </row>
    <row r="14" spans="1:17" x14ac:dyDescent="0.55000000000000004">
      <c r="A14" s="1" t="s">
        <v>189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v>0</v>
      </c>
      <c r="J14" s="9"/>
      <c r="K14" s="9">
        <v>2128</v>
      </c>
      <c r="L14" s="9"/>
      <c r="M14" s="9">
        <v>155534491</v>
      </c>
      <c r="N14" s="9"/>
      <c r="O14" s="9">
        <v>146732563</v>
      </c>
      <c r="P14" s="9"/>
      <c r="Q14" s="9">
        <v>8801928</v>
      </c>
    </row>
    <row r="15" spans="1:17" x14ac:dyDescent="0.55000000000000004">
      <c r="A15" s="1" t="s">
        <v>178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v>0</v>
      </c>
      <c r="J15" s="9"/>
      <c r="K15" s="9">
        <v>6676</v>
      </c>
      <c r="L15" s="9"/>
      <c r="M15" s="9">
        <v>99040750</v>
      </c>
      <c r="N15" s="9"/>
      <c r="O15" s="9">
        <v>115287143</v>
      </c>
      <c r="P15" s="9"/>
      <c r="Q15" s="9">
        <v>-16246393</v>
      </c>
    </row>
    <row r="16" spans="1:17" x14ac:dyDescent="0.55000000000000004">
      <c r="A16" s="1" t="s">
        <v>190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v>0</v>
      </c>
      <c r="J16" s="9"/>
      <c r="K16" s="9">
        <v>132283</v>
      </c>
      <c r="L16" s="9"/>
      <c r="M16" s="9">
        <v>1833053079</v>
      </c>
      <c r="N16" s="9"/>
      <c r="O16" s="9">
        <v>1739345832</v>
      </c>
      <c r="P16" s="9"/>
      <c r="Q16" s="9">
        <v>93707247</v>
      </c>
    </row>
    <row r="17" spans="1:17" x14ac:dyDescent="0.55000000000000004">
      <c r="A17" s="1" t="s">
        <v>20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v>0</v>
      </c>
      <c r="J17" s="9"/>
      <c r="K17" s="9">
        <v>1394767</v>
      </c>
      <c r="L17" s="9"/>
      <c r="M17" s="9">
        <v>6440145320</v>
      </c>
      <c r="N17" s="9"/>
      <c r="O17" s="9">
        <v>6146218381</v>
      </c>
      <c r="P17" s="9"/>
      <c r="Q17" s="9">
        <v>293926939</v>
      </c>
    </row>
    <row r="18" spans="1:17" x14ac:dyDescent="0.55000000000000004">
      <c r="A18" s="1" t="s">
        <v>191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v>0</v>
      </c>
      <c r="J18" s="9"/>
      <c r="K18" s="9">
        <v>21236</v>
      </c>
      <c r="L18" s="9"/>
      <c r="M18" s="9">
        <v>89293805</v>
      </c>
      <c r="N18" s="9"/>
      <c r="O18" s="9">
        <v>84732911</v>
      </c>
      <c r="P18" s="9"/>
      <c r="Q18" s="9">
        <v>4560894</v>
      </c>
    </row>
    <row r="19" spans="1:17" x14ac:dyDescent="0.55000000000000004">
      <c r="A19" s="1" t="s">
        <v>23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v>0</v>
      </c>
      <c r="J19" s="9"/>
      <c r="K19" s="9">
        <v>20000</v>
      </c>
      <c r="L19" s="9"/>
      <c r="M19" s="9">
        <v>298413811</v>
      </c>
      <c r="N19" s="9"/>
      <c r="O19" s="9">
        <v>299941320</v>
      </c>
      <c r="P19" s="9"/>
      <c r="Q19" s="9">
        <v>-1527509</v>
      </c>
    </row>
    <row r="20" spans="1:17" x14ac:dyDescent="0.55000000000000004">
      <c r="A20" s="1" t="s">
        <v>192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v>0</v>
      </c>
      <c r="J20" s="9"/>
      <c r="K20" s="9">
        <v>175410</v>
      </c>
      <c r="L20" s="9"/>
      <c r="M20" s="9">
        <v>1642025495</v>
      </c>
      <c r="N20" s="9"/>
      <c r="O20" s="9">
        <v>1686087636</v>
      </c>
      <c r="P20" s="9"/>
      <c r="Q20" s="9">
        <v>-44062141</v>
      </c>
    </row>
    <row r="21" spans="1:17" x14ac:dyDescent="0.55000000000000004">
      <c r="A21" s="1" t="s">
        <v>181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v>0</v>
      </c>
      <c r="J21" s="9"/>
      <c r="K21" s="9">
        <v>38028</v>
      </c>
      <c r="L21" s="9"/>
      <c r="M21" s="9">
        <v>143646591</v>
      </c>
      <c r="N21" s="9"/>
      <c r="O21" s="9">
        <v>125238885</v>
      </c>
      <c r="P21" s="9"/>
      <c r="Q21" s="9">
        <v>18407706</v>
      </c>
    </row>
    <row r="22" spans="1:17" x14ac:dyDescent="0.55000000000000004">
      <c r="A22" s="1" t="s">
        <v>193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v>0</v>
      </c>
      <c r="J22" s="9"/>
      <c r="K22" s="9">
        <v>11291</v>
      </c>
      <c r="L22" s="9"/>
      <c r="M22" s="9">
        <v>97602331</v>
      </c>
      <c r="N22" s="9"/>
      <c r="O22" s="9">
        <v>92826907</v>
      </c>
      <c r="P22" s="9"/>
      <c r="Q22" s="9">
        <v>4775424</v>
      </c>
    </row>
    <row r="23" spans="1:17" x14ac:dyDescent="0.55000000000000004">
      <c r="A23" s="1" t="s">
        <v>74</v>
      </c>
      <c r="C23" s="9">
        <v>41418</v>
      </c>
      <c r="D23" s="9"/>
      <c r="E23" s="9">
        <v>41418000000</v>
      </c>
      <c r="F23" s="9"/>
      <c r="G23" s="9">
        <v>36666548321</v>
      </c>
      <c r="H23" s="9"/>
      <c r="I23" s="9">
        <v>4751451679</v>
      </c>
      <c r="J23" s="9"/>
      <c r="K23" s="9">
        <v>41418</v>
      </c>
      <c r="L23" s="9"/>
      <c r="M23" s="9">
        <v>41418000000</v>
      </c>
      <c r="N23" s="9"/>
      <c r="O23" s="9">
        <v>36666548321</v>
      </c>
      <c r="P23" s="9"/>
      <c r="Q23" s="9">
        <v>4751451679</v>
      </c>
    </row>
    <row r="24" spans="1:17" x14ac:dyDescent="0.55000000000000004">
      <c r="A24" s="1" t="s">
        <v>41</v>
      </c>
      <c r="C24" s="9">
        <v>20000</v>
      </c>
      <c r="D24" s="9"/>
      <c r="E24" s="9">
        <v>18756599750</v>
      </c>
      <c r="F24" s="9"/>
      <c r="G24" s="9">
        <v>17547611939</v>
      </c>
      <c r="H24" s="9"/>
      <c r="I24" s="9">
        <v>1208987811</v>
      </c>
      <c r="J24" s="9"/>
      <c r="K24" s="9">
        <v>211278</v>
      </c>
      <c r="L24" s="9"/>
      <c r="M24" s="9">
        <v>191533081633</v>
      </c>
      <c r="N24" s="9"/>
      <c r="O24" s="9">
        <v>183550730978</v>
      </c>
      <c r="P24" s="9"/>
      <c r="Q24" s="9">
        <v>7982350655</v>
      </c>
    </row>
    <row r="25" spans="1:17" x14ac:dyDescent="0.55000000000000004">
      <c r="A25" s="1" t="s">
        <v>59</v>
      </c>
      <c r="C25" s="9">
        <v>279619</v>
      </c>
      <c r="D25" s="9"/>
      <c r="E25" s="9">
        <v>279619000000</v>
      </c>
      <c r="F25" s="9"/>
      <c r="G25" s="9">
        <v>246510090157</v>
      </c>
      <c r="H25" s="9"/>
      <c r="I25" s="9">
        <v>33108909843</v>
      </c>
      <c r="J25" s="9"/>
      <c r="K25" s="9">
        <v>279619</v>
      </c>
      <c r="L25" s="9"/>
      <c r="M25" s="9">
        <v>279619000000</v>
      </c>
      <c r="N25" s="9"/>
      <c r="O25" s="9">
        <v>246510090157</v>
      </c>
      <c r="P25" s="9"/>
      <c r="Q25" s="9">
        <v>33108909843</v>
      </c>
    </row>
    <row r="26" spans="1:17" x14ac:dyDescent="0.55000000000000004">
      <c r="A26" s="1" t="s">
        <v>194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v>0</v>
      </c>
      <c r="J26" s="9"/>
      <c r="K26" s="9">
        <v>25000</v>
      </c>
      <c r="L26" s="9"/>
      <c r="M26" s="9">
        <v>25000000000</v>
      </c>
      <c r="N26" s="9"/>
      <c r="O26" s="9">
        <v>22756249682</v>
      </c>
      <c r="P26" s="9"/>
      <c r="Q26" s="9">
        <v>2243750318</v>
      </c>
    </row>
    <row r="27" spans="1:17" x14ac:dyDescent="0.55000000000000004">
      <c r="A27" s="1" t="s">
        <v>44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v>0</v>
      </c>
      <c r="J27" s="9"/>
      <c r="K27" s="9">
        <v>60000</v>
      </c>
      <c r="L27" s="9"/>
      <c r="M27" s="9">
        <v>52225532410</v>
      </c>
      <c r="N27" s="9"/>
      <c r="O27" s="9">
        <v>49686402689</v>
      </c>
      <c r="P27" s="9"/>
      <c r="Q27" s="9">
        <v>2539129721</v>
      </c>
    </row>
    <row r="28" spans="1:17" x14ac:dyDescent="0.55000000000000004">
      <c r="A28" s="1" t="s">
        <v>121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v>0</v>
      </c>
      <c r="J28" s="9"/>
      <c r="K28" s="9">
        <v>152516</v>
      </c>
      <c r="L28" s="9"/>
      <c r="M28" s="9">
        <v>118259961872</v>
      </c>
      <c r="N28" s="9"/>
      <c r="O28" s="9">
        <v>116716722882</v>
      </c>
      <c r="P28" s="9"/>
      <c r="Q28" s="9">
        <v>1543238990</v>
      </c>
    </row>
    <row r="29" spans="1:17" x14ac:dyDescent="0.55000000000000004">
      <c r="A29" s="1" t="s">
        <v>195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v>0</v>
      </c>
      <c r="J29" s="9"/>
      <c r="K29" s="9">
        <v>26644</v>
      </c>
      <c r="L29" s="9"/>
      <c r="M29" s="9">
        <v>26644000000</v>
      </c>
      <c r="N29" s="9"/>
      <c r="O29" s="9">
        <v>24327556730</v>
      </c>
      <c r="P29" s="9"/>
      <c r="Q29" s="9">
        <v>2316443270</v>
      </c>
    </row>
    <row r="30" spans="1:17" x14ac:dyDescent="0.55000000000000004">
      <c r="A30" s="1" t="s">
        <v>47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v>0</v>
      </c>
      <c r="J30" s="9"/>
      <c r="K30" s="9">
        <v>209000</v>
      </c>
      <c r="L30" s="9"/>
      <c r="M30" s="9">
        <v>165081740466</v>
      </c>
      <c r="N30" s="9"/>
      <c r="O30" s="9">
        <v>154958279679</v>
      </c>
      <c r="P30" s="9"/>
      <c r="Q30" s="9">
        <v>10123460787</v>
      </c>
    </row>
    <row r="31" spans="1:17" x14ac:dyDescent="0.55000000000000004">
      <c r="A31" s="1" t="s">
        <v>112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v>0</v>
      </c>
      <c r="J31" s="9"/>
      <c r="K31" s="9">
        <v>50000</v>
      </c>
      <c r="L31" s="9"/>
      <c r="M31" s="9">
        <v>49990887514</v>
      </c>
      <c r="N31" s="9"/>
      <c r="O31" s="9">
        <v>48256251970</v>
      </c>
      <c r="P31" s="9"/>
      <c r="Q31" s="9">
        <v>1734635544</v>
      </c>
    </row>
    <row r="32" spans="1:17" x14ac:dyDescent="0.55000000000000004">
      <c r="A32" s="1" t="s">
        <v>196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v>0</v>
      </c>
      <c r="J32" s="9"/>
      <c r="K32" s="9">
        <v>62245</v>
      </c>
      <c r="L32" s="9"/>
      <c r="M32" s="9">
        <v>62245000000</v>
      </c>
      <c r="N32" s="9"/>
      <c r="O32" s="9">
        <v>57985893431</v>
      </c>
      <c r="P32" s="9"/>
      <c r="Q32" s="9">
        <v>4259106569</v>
      </c>
    </row>
    <row r="33" spans="1:17" x14ac:dyDescent="0.55000000000000004">
      <c r="A33" s="1" t="s">
        <v>197</v>
      </c>
      <c r="C33" s="9">
        <v>0</v>
      </c>
      <c r="D33" s="9"/>
      <c r="E33" s="9">
        <v>0</v>
      </c>
      <c r="F33" s="9"/>
      <c r="G33" s="9">
        <v>0</v>
      </c>
      <c r="H33" s="9"/>
      <c r="I33" s="9">
        <v>0</v>
      </c>
      <c r="J33" s="9"/>
      <c r="K33" s="9">
        <v>21064</v>
      </c>
      <c r="L33" s="9"/>
      <c r="M33" s="9">
        <v>21064000000</v>
      </c>
      <c r="N33" s="9"/>
      <c r="O33" s="9">
        <v>19166682233</v>
      </c>
      <c r="P33" s="9"/>
      <c r="Q33" s="9">
        <v>1897317767</v>
      </c>
    </row>
    <row r="34" spans="1:17" x14ac:dyDescent="0.55000000000000004">
      <c r="A34" s="1" t="s">
        <v>161</v>
      </c>
      <c r="C34" s="9">
        <v>0</v>
      </c>
      <c r="D34" s="9"/>
      <c r="E34" s="9">
        <v>0</v>
      </c>
      <c r="F34" s="9"/>
      <c r="G34" s="9">
        <v>0</v>
      </c>
      <c r="H34" s="9"/>
      <c r="I34" s="9">
        <v>0</v>
      </c>
      <c r="J34" s="9"/>
      <c r="K34" s="9">
        <v>20000</v>
      </c>
      <c r="L34" s="9"/>
      <c r="M34" s="9">
        <v>20000000000</v>
      </c>
      <c r="N34" s="9"/>
      <c r="O34" s="9">
        <v>19633557937</v>
      </c>
      <c r="P34" s="9"/>
      <c r="Q34" s="9">
        <v>366442063</v>
      </c>
    </row>
    <row r="35" spans="1:17" x14ac:dyDescent="0.55000000000000004">
      <c r="A35" s="1" t="s">
        <v>198</v>
      </c>
      <c r="C35" s="9">
        <v>0</v>
      </c>
      <c r="D35" s="9"/>
      <c r="E35" s="9">
        <v>0</v>
      </c>
      <c r="F35" s="9"/>
      <c r="G35" s="9">
        <v>0</v>
      </c>
      <c r="H35" s="9"/>
      <c r="I35" s="9">
        <v>0</v>
      </c>
      <c r="J35" s="9"/>
      <c r="K35" s="9">
        <v>11955</v>
      </c>
      <c r="L35" s="9"/>
      <c r="M35" s="9">
        <v>11955000000</v>
      </c>
      <c r="N35" s="9"/>
      <c r="O35" s="9">
        <v>11104182002</v>
      </c>
      <c r="P35" s="9"/>
      <c r="Q35" s="9">
        <v>850817998</v>
      </c>
    </row>
    <row r="36" spans="1:17" x14ac:dyDescent="0.55000000000000004">
      <c r="A36" s="1" t="s">
        <v>124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v>0</v>
      </c>
      <c r="J36" s="9"/>
      <c r="K36" s="9">
        <v>16925</v>
      </c>
      <c r="L36" s="9"/>
      <c r="M36" s="9">
        <v>12962200177</v>
      </c>
      <c r="N36" s="9"/>
      <c r="O36" s="9">
        <v>12709877242</v>
      </c>
      <c r="P36" s="9"/>
      <c r="Q36" s="9">
        <v>252322935</v>
      </c>
    </row>
    <row r="37" spans="1:17" x14ac:dyDescent="0.55000000000000004">
      <c r="A37" s="1" t="s">
        <v>199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v>0</v>
      </c>
      <c r="J37" s="9"/>
      <c r="K37" s="9">
        <v>55839</v>
      </c>
      <c r="L37" s="9"/>
      <c r="M37" s="9">
        <v>52717903798</v>
      </c>
      <c r="N37" s="9"/>
      <c r="O37" s="9">
        <v>49309964274</v>
      </c>
      <c r="P37" s="9"/>
      <c r="Q37" s="9">
        <v>3407939524</v>
      </c>
    </row>
    <row r="38" spans="1:17" x14ac:dyDescent="0.55000000000000004">
      <c r="A38" s="1" t="s">
        <v>38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v>0</v>
      </c>
      <c r="J38" s="9"/>
      <c r="K38" s="9">
        <v>70000</v>
      </c>
      <c r="L38" s="9"/>
      <c r="M38" s="9">
        <v>65312160026</v>
      </c>
      <c r="N38" s="9"/>
      <c r="O38" s="9">
        <v>60182906871</v>
      </c>
      <c r="P38" s="9"/>
      <c r="Q38" s="9">
        <v>5129253155</v>
      </c>
    </row>
    <row r="39" spans="1:17" x14ac:dyDescent="0.55000000000000004">
      <c r="A39" s="1" t="s">
        <v>77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v>0</v>
      </c>
      <c r="J39" s="9"/>
      <c r="K39" s="9">
        <v>40000</v>
      </c>
      <c r="L39" s="9"/>
      <c r="M39" s="9">
        <v>37034881918</v>
      </c>
      <c r="N39" s="9"/>
      <c r="O39" s="9">
        <v>35003020342</v>
      </c>
      <c r="P39" s="9"/>
      <c r="Q39" s="9">
        <v>2031861576</v>
      </c>
    </row>
    <row r="40" spans="1:17" ht="24.75" thickBot="1" x14ac:dyDescent="0.6">
      <c r="C40" s="9"/>
      <c r="D40" s="9"/>
      <c r="E40" s="10">
        <f>SUM(E8:E39)</f>
        <v>339793599750</v>
      </c>
      <c r="F40" s="9"/>
      <c r="G40" s="10">
        <f>SUM(G8:G39)</f>
        <v>300724250417</v>
      </c>
      <c r="H40" s="9"/>
      <c r="I40" s="10">
        <f>SUM(I8:I39)</f>
        <v>39069349333</v>
      </c>
      <c r="J40" s="9"/>
      <c r="K40" s="9"/>
      <c r="L40" s="9"/>
      <c r="M40" s="10">
        <f>SUM(M8:M39)</f>
        <v>1248240009385</v>
      </c>
      <c r="N40" s="9"/>
      <c r="O40" s="10">
        <f>SUM(O8:O39)</f>
        <v>1162901316493</v>
      </c>
      <c r="P40" s="9"/>
      <c r="Q40" s="10">
        <f>SUM(Q8:Q39)</f>
        <v>85338692892</v>
      </c>
    </row>
    <row r="41" spans="1:17" ht="24.75" thickTop="1" x14ac:dyDescent="0.55000000000000004"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x14ac:dyDescent="0.55000000000000004">
      <c r="O42" s="2"/>
      <c r="Q42" s="2"/>
    </row>
    <row r="43" spans="1:17" x14ac:dyDescent="0.55000000000000004"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6" spans="1:17" x14ac:dyDescent="0.55000000000000004"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x14ac:dyDescent="0.55000000000000004">
      <c r="G47" s="2"/>
      <c r="I47" s="2"/>
      <c r="O47" s="2"/>
      <c r="Q47" s="2"/>
    </row>
    <row r="48" spans="1:17" x14ac:dyDescent="0.55000000000000004">
      <c r="O48" s="2"/>
      <c r="Q48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2"/>
  <sheetViews>
    <sheetView rightToLeft="1" topLeftCell="A13" workbookViewId="0">
      <selection activeCell="I40" sqref="I40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4.75" x14ac:dyDescent="0.55000000000000004">
      <c r="A3" s="19" t="s">
        <v>151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1" ht="24.75" x14ac:dyDescent="0.55000000000000004">
      <c r="A6" s="17" t="s">
        <v>3</v>
      </c>
      <c r="C6" s="18" t="s">
        <v>153</v>
      </c>
      <c r="D6" s="18" t="s">
        <v>153</v>
      </c>
      <c r="E6" s="18" t="s">
        <v>153</v>
      </c>
      <c r="F6" s="18" t="s">
        <v>153</v>
      </c>
      <c r="G6" s="18" t="s">
        <v>153</v>
      </c>
      <c r="H6" s="18" t="s">
        <v>153</v>
      </c>
      <c r="I6" s="18" t="s">
        <v>153</v>
      </c>
      <c r="J6" s="18" t="s">
        <v>153</v>
      </c>
      <c r="K6" s="18" t="s">
        <v>153</v>
      </c>
      <c r="M6" s="18" t="s">
        <v>154</v>
      </c>
      <c r="N6" s="18" t="s">
        <v>154</v>
      </c>
      <c r="O6" s="18" t="s">
        <v>154</v>
      </c>
      <c r="P6" s="18" t="s">
        <v>154</v>
      </c>
      <c r="Q6" s="18" t="s">
        <v>154</v>
      </c>
      <c r="R6" s="17" t="s">
        <v>154</v>
      </c>
      <c r="S6" s="18" t="s">
        <v>154</v>
      </c>
      <c r="T6" s="18" t="s">
        <v>154</v>
      </c>
      <c r="U6" s="18" t="s">
        <v>154</v>
      </c>
    </row>
    <row r="7" spans="1:21" ht="24.75" x14ac:dyDescent="0.55000000000000004">
      <c r="A7" s="18" t="s">
        <v>3</v>
      </c>
      <c r="C7" s="18" t="s">
        <v>200</v>
      </c>
      <c r="E7" s="18" t="s">
        <v>201</v>
      </c>
      <c r="G7" s="18" t="s">
        <v>202</v>
      </c>
      <c r="I7" s="18" t="s">
        <v>138</v>
      </c>
      <c r="K7" s="18" t="s">
        <v>203</v>
      </c>
      <c r="M7" s="18" t="s">
        <v>200</v>
      </c>
      <c r="O7" s="18" t="s">
        <v>201</v>
      </c>
      <c r="Q7" s="18" t="s">
        <v>202</v>
      </c>
      <c r="R7" s="15"/>
      <c r="S7" s="18" t="s">
        <v>138</v>
      </c>
      <c r="U7" s="18" t="s">
        <v>203</v>
      </c>
    </row>
    <row r="8" spans="1:21" x14ac:dyDescent="0.55000000000000004">
      <c r="A8" s="1" t="s">
        <v>180</v>
      </c>
      <c r="C8" s="9">
        <v>0</v>
      </c>
      <c r="D8" s="9"/>
      <c r="E8" s="9">
        <v>0</v>
      </c>
      <c r="F8" s="9"/>
      <c r="G8" s="9">
        <v>0</v>
      </c>
      <c r="H8" s="9"/>
      <c r="I8" s="9">
        <f>C8+E8+G8</f>
        <v>0</v>
      </c>
      <c r="J8" s="9"/>
      <c r="K8" s="7">
        <f>I8/$I$30</f>
        <v>0</v>
      </c>
      <c r="L8" s="9"/>
      <c r="M8" s="9">
        <v>5703500</v>
      </c>
      <c r="N8" s="9"/>
      <c r="O8" s="9">
        <v>0</v>
      </c>
      <c r="P8" s="9"/>
      <c r="Q8" s="9">
        <v>-7042661</v>
      </c>
      <c r="R8" s="9"/>
      <c r="S8" s="9">
        <f>M8+O8+Q8</f>
        <v>-1339161</v>
      </c>
      <c r="T8" s="9"/>
      <c r="U8" s="7">
        <f>S8/$S$30</f>
        <v>-1.8714692414339041E-3</v>
      </c>
    </row>
    <row r="9" spans="1:21" x14ac:dyDescent="0.55000000000000004">
      <c r="A9" s="1" t="s">
        <v>24</v>
      </c>
      <c r="C9" s="9">
        <v>0</v>
      </c>
      <c r="D9" s="9"/>
      <c r="E9" s="9">
        <v>-46903978</v>
      </c>
      <c r="F9" s="9"/>
      <c r="G9" s="9">
        <v>0</v>
      </c>
      <c r="H9" s="9"/>
      <c r="I9" s="9">
        <f t="shared" ref="I9:I29" si="0">C9+E9+G9</f>
        <v>-46903978</v>
      </c>
      <c r="J9" s="9"/>
      <c r="K9" s="7">
        <f t="shared" ref="K9:K29" si="1">I9/$I$30</f>
        <v>-8.0550857664474285E-2</v>
      </c>
      <c r="L9" s="9"/>
      <c r="M9" s="9">
        <v>1823300992</v>
      </c>
      <c r="N9" s="9"/>
      <c r="O9" s="9">
        <v>-2561070956</v>
      </c>
      <c r="P9" s="9"/>
      <c r="Q9" s="9">
        <v>-10505</v>
      </c>
      <c r="R9" s="9"/>
      <c r="S9" s="9">
        <f t="shared" ref="S9:S29" si="2">M9+O9+Q9</f>
        <v>-737780469</v>
      </c>
      <c r="T9" s="9"/>
      <c r="U9" s="7">
        <f t="shared" ref="U9:U29" si="3">S9/$S$30</f>
        <v>-1.031043656934588</v>
      </c>
    </row>
    <row r="10" spans="1:21" x14ac:dyDescent="0.55000000000000004">
      <c r="A10" s="1" t="s">
        <v>174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7">
        <f t="shared" si="1"/>
        <v>0</v>
      </c>
      <c r="L10" s="9"/>
      <c r="M10" s="9">
        <v>120473100</v>
      </c>
      <c r="N10" s="9"/>
      <c r="O10" s="9">
        <v>0</v>
      </c>
      <c r="P10" s="9"/>
      <c r="Q10" s="9">
        <v>264572544</v>
      </c>
      <c r="R10" s="9"/>
      <c r="S10" s="9">
        <f t="shared" si="2"/>
        <v>385045644</v>
      </c>
      <c r="T10" s="9"/>
      <c r="U10" s="7">
        <f t="shared" si="3"/>
        <v>0.53809891364377327</v>
      </c>
    </row>
    <row r="11" spans="1:21" x14ac:dyDescent="0.55000000000000004">
      <c r="A11" s="1" t="s">
        <v>187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7">
        <f t="shared" si="1"/>
        <v>0</v>
      </c>
      <c r="L11" s="9"/>
      <c r="M11" s="9">
        <v>0</v>
      </c>
      <c r="N11" s="9"/>
      <c r="O11" s="9">
        <v>0</v>
      </c>
      <c r="P11" s="9"/>
      <c r="Q11" s="9">
        <v>171015523</v>
      </c>
      <c r="R11" s="9"/>
      <c r="S11" s="9">
        <f t="shared" si="2"/>
        <v>171015523</v>
      </c>
      <c r="T11" s="9"/>
      <c r="U11" s="7">
        <f t="shared" si="3"/>
        <v>0.23899313906410982</v>
      </c>
    </row>
    <row r="12" spans="1:21" x14ac:dyDescent="0.55000000000000004">
      <c r="A12" s="1" t="s">
        <v>188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7">
        <f t="shared" si="1"/>
        <v>0</v>
      </c>
      <c r="L12" s="9"/>
      <c r="M12" s="9">
        <v>0</v>
      </c>
      <c r="N12" s="9"/>
      <c r="O12" s="9">
        <v>0</v>
      </c>
      <c r="P12" s="9"/>
      <c r="Q12" s="9">
        <v>4949594</v>
      </c>
      <c r="R12" s="9"/>
      <c r="S12" s="9">
        <f t="shared" si="2"/>
        <v>4949594</v>
      </c>
      <c r="T12" s="9"/>
      <c r="U12" s="7">
        <f t="shared" si="3"/>
        <v>6.9170271002409736E-3</v>
      </c>
    </row>
    <row r="13" spans="1:21" x14ac:dyDescent="0.55000000000000004">
      <c r="A13" s="1" t="s">
        <v>176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7">
        <f t="shared" si="1"/>
        <v>0</v>
      </c>
      <c r="L13" s="9"/>
      <c r="M13" s="9">
        <v>69129000</v>
      </c>
      <c r="N13" s="9"/>
      <c r="O13" s="9">
        <v>0</v>
      </c>
      <c r="P13" s="9"/>
      <c r="Q13" s="9">
        <v>4431908</v>
      </c>
      <c r="R13" s="9"/>
      <c r="S13" s="9">
        <f t="shared" si="2"/>
        <v>73560908</v>
      </c>
      <c r="T13" s="9"/>
      <c r="U13" s="7">
        <f t="shared" si="3"/>
        <v>0.10280091541939258</v>
      </c>
    </row>
    <row r="14" spans="1:21" x14ac:dyDescent="0.55000000000000004">
      <c r="A14" s="1" t="s">
        <v>189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7">
        <f t="shared" si="1"/>
        <v>0</v>
      </c>
      <c r="L14" s="9"/>
      <c r="M14" s="9">
        <v>0</v>
      </c>
      <c r="N14" s="9"/>
      <c r="O14" s="9">
        <v>0</v>
      </c>
      <c r="P14" s="9"/>
      <c r="Q14" s="9">
        <v>8801928</v>
      </c>
      <c r="R14" s="9"/>
      <c r="S14" s="9">
        <f t="shared" si="2"/>
        <v>8801928</v>
      </c>
      <c r="T14" s="9"/>
      <c r="U14" s="7">
        <f t="shared" si="3"/>
        <v>1.2300640115203355E-2</v>
      </c>
    </row>
    <row r="15" spans="1:21" x14ac:dyDescent="0.55000000000000004">
      <c r="A15" s="1" t="s">
        <v>178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7">
        <f t="shared" si="1"/>
        <v>0</v>
      </c>
      <c r="L15" s="9"/>
      <c r="M15" s="9">
        <v>734360</v>
      </c>
      <c r="N15" s="9"/>
      <c r="O15" s="9">
        <v>0</v>
      </c>
      <c r="P15" s="9"/>
      <c r="Q15" s="9">
        <v>-16246393</v>
      </c>
      <c r="R15" s="9"/>
      <c r="S15" s="9">
        <f t="shared" si="2"/>
        <v>-15512033</v>
      </c>
      <c r="T15" s="9"/>
      <c r="U15" s="7">
        <f t="shared" si="3"/>
        <v>-2.1677970484211894E-2</v>
      </c>
    </row>
    <row r="16" spans="1:21" x14ac:dyDescent="0.55000000000000004">
      <c r="A16" s="1" t="s">
        <v>190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7">
        <f t="shared" si="1"/>
        <v>0</v>
      </c>
      <c r="L16" s="9"/>
      <c r="M16" s="9">
        <v>0</v>
      </c>
      <c r="N16" s="9"/>
      <c r="O16" s="9">
        <v>0</v>
      </c>
      <c r="P16" s="9"/>
      <c r="Q16" s="9">
        <v>93707247</v>
      </c>
      <c r="R16" s="9"/>
      <c r="S16" s="9">
        <f t="shared" si="2"/>
        <v>93707247</v>
      </c>
      <c r="T16" s="9"/>
      <c r="U16" s="7">
        <f t="shared" si="3"/>
        <v>0.13095529996762859</v>
      </c>
    </row>
    <row r="17" spans="1:21" x14ac:dyDescent="0.55000000000000004">
      <c r="A17" s="1" t="s">
        <v>20</v>
      </c>
      <c r="C17" s="9">
        <v>0</v>
      </c>
      <c r="D17" s="9"/>
      <c r="E17" s="9">
        <v>-9802133</v>
      </c>
      <c r="F17" s="9"/>
      <c r="G17" s="9">
        <v>0</v>
      </c>
      <c r="H17" s="9"/>
      <c r="I17" s="9">
        <f t="shared" si="0"/>
        <v>-9802133</v>
      </c>
      <c r="J17" s="9"/>
      <c r="K17" s="7">
        <f t="shared" si="1"/>
        <v>-1.6833758110905782E-2</v>
      </c>
      <c r="L17" s="9"/>
      <c r="M17" s="9">
        <v>0</v>
      </c>
      <c r="N17" s="9"/>
      <c r="O17" s="9">
        <v>-18558974</v>
      </c>
      <c r="P17" s="9"/>
      <c r="Q17" s="9">
        <v>293926939</v>
      </c>
      <c r="R17" s="9"/>
      <c r="S17" s="9">
        <f t="shared" si="2"/>
        <v>275367965</v>
      </c>
      <c r="T17" s="9"/>
      <c r="U17" s="7">
        <f t="shared" si="3"/>
        <v>0.38482503341551</v>
      </c>
    </row>
    <row r="18" spans="1:21" x14ac:dyDescent="0.55000000000000004">
      <c r="A18" s="1" t="s">
        <v>191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7">
        <f t="shared" si="1"/>
        <v>0</v>
      </c>
      <c r="L18" s="9"/>
      <c r="M18" s="9">
        <v>0</v>
      </c>
      <c r="N18" s="9"/>
      <c r="O18" s="9">
        <v>0</v>
      </c>
      <c r="P18" s="9"/>
      <c r="Q18" s="9">
        <v>4560894</v>
      </c>
      <c r="R18" s="9"/>
      <c r="S18" s="9">
        <f t="shared" si="2"/>
        <v>4560894</v>
      </c>
      <c r="T18" s="9"/>
      <c r="U18" s="7">
        <f t="shared" si="3"/>
        <v>6.3738212466166828E-3</v>
      </c>
    </row>
    <row r="19" spans="1:21" x14ac:dyDescent="0.55000000000000004">
      <c r="A19" s="1" t="s">
        <v>23</v>
      </c>
      <c r="C19" s="9">
        <v>0</v>
      </c>
      <c r="D19" s="9"/>
      <c r="E19" s="9">
        <v>72459968</v>
      </c>
      <c r="F19" s="9"/>
      <c r="G19" s="9">
        <v>0</v>
      </c>
      <c r="H19" s="9"/>
      <c r="I19" s="9">
        <f t="shared" si="0"/>
        <v>72459968</v>
      </c>
      <c r="J19" s="9"/>
      <c r="K19" s="7">
        <f t="shared" si="1"/>
        <v>0.12443960656685371</v>
      </c>
      <c r="L19" s="9"/>
      <c r="M19" s="9">
        <v>1840000000</v>
      </c>
      <c r="N19" s="9"/>
      <c r="O19" s="9">
        <v>-2333859491</v>
      </c>
      <c r="P19" s="9"/>
      <c r="Q19" s="9">
        <v>-1527509</v>
      </c>
      <c r="R19" s="9"/>
      <c r="S19" s="9">
        <f t="shared" si="2"/>
        <v>-495387000</v>
      </c>
      <c r="T19" s="9"/>
      <c r="U19" s="7">
        <f t="shared" si="3"/>
        <v>-0.69230027838789909</v>
      </c>
    </row>
    <row r="20" spans="1:21" x14ac:dyDescent="0.55000000000000004">
      <c r="A20" s="1" t="s">
        <v>192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7">
        <f t="shared" si="1"/>
        <v>0</v>
      </c>
      <c r="L20" s="9"/>
      <c r="M20" s="9">
        <v>0</v>
      </c>
      <c r="N20" s="9"/>
      <c r="O20" s="9">
        <v>0</v>
      </c>
      <c r="P20" s="9"/>
      <c r="Q20" s="9">
        <v>-44062141</v>
      </c>
      <c r="R20" s="9"/>
      <c r="S20" s="9">
        <f t="shared" si="2"/>
        <v>-44062141</v>
      </c>
      <c r="T20" s="9"/>
      <c r="U20" s="7">
        <f t="shared" si="3"/>
        <v>-6.1576570399842677E-2</v>
      </c>
    </row>
    <row r="21" spans="1:21" x14ac:dyDescent="0.55000000000000004">
      <c r="A21" s="1" t="s">
        <v>181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7">
        <f t="shared" si="1"/>
        <v>0</v>
      </c>
      <c r="L21" s="9"/>
      <c r="M21" s="9">
        <v>6270325</v>
      </c>
      <c r="N21" s="9"/>
      <c r="O21" s="9">
        <v>0</v>
      </c>
      <c r="P21" s="9"/>
      <c r="Q21" s="9">
        <v>18407706</v>
      </c>
      <c r="R21" s="9"/>
      <c r="S21" s="9">
        <f t="shared" si="2"/>
        <v>24678031</v>
      </c>
      <c r="T21" s="9"/>
      <c r="U21" s="7">
        <f t="shared" si="3"/>
        <v>3.448739617988604E-2</v>
      </c>
    </row>
    <row r="22" spans="1:21" x14ac:dyDescent="0.55000000000000004">
      <c r="A22" s="1" t="s">
        <v>193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7">
        <f t="shared" si="1"/>
        <v>0</v>
      </c>
      <c r="L22" s="9"/>
      <c r="M22" s="9">
        <v>0</v>
      </c>
      <c r="N22" s="9"/>
      <c r="O22" s="9">
        <v>0</v>
      </c>
      <c r="P22" s="9"/>
      <c r="Q22" s="9">
        <v>4775424</v>
      </c>
      <c r="R22" s="9"/>
      <c r="S22" s="9">
        <f t="shared" si="2"/>
        <v>4775424</v>
      </c>
      <c r="T22" s="9"/>
      <c r="U22" s="7">
        <f t="shared" si="3"/>
        <v>6.6736255990170407E-3</v>
      </c>
    </row>
    <row r="23" spans="1:21" x14ac:dyDescent="0.55000000000000004">
      <c r="A23" s="1" t="s">
        <v>21</v>
      </c>
      <c r="C23" s="9">
        <v>0</v>
      </c>
      <c r="D23" s="9"/>
      <c r="E23" s="9">
        <v>6974965</v>
      </c>
      <c r="F23" s="9"/>
      <c r="G23" s="9">
        <v>0</v>
      </c>
      <c r="H23" s="9"/>
      <c r="I23" s="9">
        <f t="shared" si="0"/>
        <v>6974965</v>
      </c>
      <c r="J23" s="9"/>
      <c r="K23" s="7">
        <f t="shared" si="1"/>
        <v>1.1978502397593866E-2</v>
      </c>
      <c r="L23" s="9"/>
      <c r="M23" s="9">
        <v>1600000000</v>
      </c>
      <c r="N23" s="9"/>
      <c r="O23" s="9">
        <v>-1321028656</v>
      </c>
      <c r="P23" s="9"/>
      <c r="Q23" s="9">
        <v>0</v>
      </c>
      <c r="R23" s="9"/>
      <c r="S23" s="9">
        <f t="shared" si="2"/>
        <v>278971344</v>
      </c>
      <c r="T23" s="9"/>
      <c r="U23" s="7">
        <f t="shared" si="3"/>
        <v>0.38986073335280574</v>
      </c>
    </row>
    <row r="24" spans="1:21" x14ac:dyDescent="0.55000000000000004">
      <c r="A24" s="1" t="s">
        <v>17</v>
      </c>
      <c r="C24" s="9">
        <v>0</v>
      </c>
      <c r="D24" s="9"/>
      <c r="E24" s="9">
        <v>104850321</v>
      </c>
      <c r="F24" s="9"/>
      <c r="G24" s="9">
        <v>0</v>
      </c>
      <c r="H24" s="9"/>
      <c r="I24" s="9">
        <f t="shared" si="0"/>
        <v>104850321</v>
      </c>
      <c r="J24" s="9"/>
      <c r="K24" s="7">
        <f t="shared" si="1"/>
        <v>0.1800653940897175</v>
      </c>
      <c r="L24" s="9"/>
      <c r="M24" s="9">
        <v>9750000000</v>
      </c>
      <c r="N24" s="9"/>
      <c r="O24" s="9">
        <v>-8789255473</v>
      </c>
      <c r="P24" s="9"/>
      <c r="Q24" s="9">
        <v>0</v>
      </c>
      <c r="R24" s="9"/>
      <c r="S24" s="9">
        <f t="shared" si="2"/>
        <v>960744527</v>
      </c>
      <c r="T24" s="9"/>
      <c r="U24" s="7">
        <f t="shared" si="3"/>
        <v>1.3426345533931057</v>
      </c>
    </row>
    <row r="25" spans="1:21" x14ac:dyDescent="0.55000000000000004">
      <c r="A25" s="1" t="s">
        <v>18</v>
      </c>
      <c r="C25" s="9">
        <v>0</v>
      </c>
      <c r="D25" s="9"/>
      <c r="E25" s="9">
        <v>119515155</v>
      </c>
      <c r="F25" s="9"/>
      <c r="G25" s="9">
        <v>0</v>
      </c>
      <c r="H25" s="9"/>
      <c r="I25" s="9">
        <f t="shared" si="0"/>
        <v>119515155</v>
      </c>
      <c r="J25" s="9"/>
      <c r="K25" s="7">
        <f t="shared" si="1"/>
        <v>0.20525014401022837</v>
      </c>
      <c r="L25" s="9"/>
      <c r="M25" s="9">
        <v>3450000000</v>
      </c>
      <c r="N25" s="9"/>
      <c r="O25" s="9">
        <v>-3152327140</v>
      </c>
      <c r="P25" s="9"/>
      <c r="Q25" s="9">
        <v>0</v>
      </c>
      <c r="R25" s="9"/>
      <c r="S25" s="9">
        <f t="shared" si="2"/>
        <v>297672860</v>
      </c>
      <c r="T25" s="9"/>
      <c r="U25" s="7">
        <f t="shared" si="3"/>
        <v>0.415995986666025</v>
      </c>
    </row>
    <row r="26" spans="1:21" x14ac:dyDescent="0.55000000000000004">
      <c r="A26" s="1" t="s">
        <v>22</v>
      </c>
      <c r="C26" s="9">
        <v>0</v>
      </c>
      <c r="D26" s="9"/>
      <c r="E26" s="9">
        <v>232853157</v>
      </c>
      <c r="F26" s="9"/>
      <c r="G26" s="9">
        <v>0</v>
      </c>
      <c r="H26" s="9"/>
      <c r="I26" s="9">
        <f t="shared" si="0"/>
        <v>232853157</v>
      </c>
      <c r="J26" s="9"/>
      <c r="K26" s="7">
        <f t="shared" si="1"/>
        <v>0.39989191335179469</v>
      </c>
      <c r="L26" s="9"/>
      <c r="M26" s="9">
        <v>0</v>
      </c>
      <c r="N26" s="9"/>
      <c r="O26" s="9">
        <v>-491603900</v>
      </c>
      <c r="P26" s="9"/>
      <c r="Q26" s="9">
        <v>0</v>
      </c>
      <c r="R26" s="9"/>
      <c r="S26" s="9">
        <f t="shared" si="2"/>
        <v>-491603900</v>
      </c>
      <c r="T26" s="9"/>
      <c r="U26" s="7">
        <f t="shared" si="3"/>
        <v>-0.68701341946110195</v>
      </c>
    </row>
    <row r="27" spans="1:21" x14ac:dyDescent="0.55000000000000004">
      <c r="A27" s="1" t="s">
        <v>15</v>
      </c>
      <c r="C27" s="9">
        <v>0</v>
      </c>
      <c r="D27" s="9"/>
      <c r="E27" s="9">
        <v>-3243439</v>
      </c>
      <c r="F27" s="9"/>
      <c r="G27" s="9">
        <v>0</v>
      </c>
      <c r="H27" s="9"/>
      <c r="I27" s="9">
        <f t="shared" si="0"/>
        <v>-3243439</v>
      </c>
      <c r="J27" s="9"/>
      <c r="K27" s="7">
        <f t="shared" si="1"/>
        <v>-5.5701414756847449E-3</v>
      </c>
      <c r="L27" s="9"/>
      <c r="M27" s="9">
        <v>0</v>
      </c>
      <c r="N27" s="9"/>
      <c r="O27" s="9">
        <v>-2933847</v>
      </c>
      <c r="P27" s="9"/>
      <c r="Q27" s="9">
        <v>0</v>
      </c>
      <c r="R27" s="9"/>
      <c r="S27" s="9">
        <f t="shared" si="2"/>
        <v>-2933847</v>
      </c>
      <c r="T27" s="9"/>
      <c r="U27" s="7">
        <f t="shared" si="3"/>
        <v>-4.10003309502975E-3</v>
      </c>
    </row>
    <row r="28" spans="1:21" x14ac:dyDescent="0.55000000000000004">
      <c r="A28" s="1" t="s">
        <v>19</v>
      </c>
      <c r="C28" s="9">
        <v>0</v>
      </c>
      <c r="D28" s="9"/>
      <c r="E28" s="9">
        <v>60602531</v>
      </c>
      <c r="F28" s="9"/>
      <c r="G28" s="9">
        <v>0</v>
      </c>
      <c r="H28" s="9"/>
      <c r="I28" s="9">
        <f t="shared" si="0"/>
        <v>60602531</v>
      </c>
      <c r="J28" s="9"/>
      <c r="K28" s="7">
        <f t="shared" si="1"/>
        <v>0.10407615850169234</v>
      </c>
      <c r="L28" s="9"/>
      <c r="M28" s="9">
        <v>0</v>
      </c>
      <c r="N28" s="9"/>
      <c r="O28" s="9">
        <v>43719529</v>
      </c>
      <c r="P28" s="9"/>
      <c r="Q28" s="9">
        <v>0</v>
      </c>
      <c r="R28" s="9"/>
      <c r="S28" s="9">
        <f t="shared" si="2"/>
        <v>43719529</v>
      </c>
      <c r="T28" s="9"/>
      <c r="U28" s="7">
        <f t="shared" si="3"/>
        <v>6.10977722420811E-2</v>
      </c>
    </row>
    <row r="29" spans="1:21" x14ac:dyDescent="0.55000000000000004">
      <c r="A29" s="1" t="s">
        <v>16</v>
      </c>
      <c r="C29" s="9">
        <v>0</v>
      </c>
      <c r="D29" s="9"/>
      <c r="E29" s="9">
        <v>44983690</v>
      </c>
      <c r="F29" s="9"/>
      <c r="G29" s="9">
        <v>0</v>
      </c>
      <c r="H29" s="9"/>
      <c r="I29" s="9">
        <f t="shared" si="0"/>
        <v>44983690</v>
      </c>
      <c r="J29" s="9"/>
      <c r="K29" s="7">
        <f t="shared" si="1"/>
        <v>7.7253038333184351E-2</v>
      </c>
      <c r="L29" s="9"/>
      <c r="M29" s="9">
        <v>0</v>
      </c>
      <c r="N29" s="9"/>
      <c r="O29" s="9">
        <v>-123386204</v>
      </c>
      <c r="P29" s="9"/>
      <c r="Q29" s="9">
        <v>0</v>
      </c>
      <c r="R29" s="9"/>
      <c r="S29" s="9">
        <f t="shared" si="2"/>
        <v>-123386204</v>
      </c>
      <c r="T29" s="9"/>
      <c r="U29" s="7">
        <f t="shared" si="3"/>
        <v>-0.17243145940128851</v>
      </c>
    </row>
    <row r="30" spans="1:21" ht="24.75" thickBot="1" x14ac:dyDescent="0.6">
      <c r="C30" s="10">
        <f>SUM(C8:C29)</f>
        <v>0</v>
      </c>
      <c r="D30" s="9"/>
      <c r="E30" s="10">
        <f>SUM(E8:E29)</f>
        <v>582290237</v>
      </c>
      <c r="F30" s="9"/>
      <c r="G30" s="10">
        <f>SUM(G8:G29)</f>
        <v>0</v>
      </c>
      <c r="H30" s="9"/>
      <c r="I30" s="10">
        <f>SUM(I8:I29)</f>
        <v>582290237</v>
      </c>
      <c r="J30" s="9"/>
      <c r="K30" s="8">
        <f>SUM(K8:K29)</f>
        <v>1</v>
      </c>
      <c r="L30" s="9"/>
      <c r="M30" s="10">
        <f>SUM(M8:M29)</f>
        <v>18665611277</v>
      </c>
      <c r="N30" s="9"/>
      <c r="O30" s="10">
        <f>SUM(O8:O29)</f>
        <v>-18750305112</v>
      </c>
      <c r="P30" s="9"/>
      <c r="Q30" s="10">
        <f>SUM(Q8:Q29)</f>
        <v>800260498</v>
      </c>
      <c r="R30" s="9"/>
      <c r="S30" s="10">
        <f>SUM(S8:S29)</f>
        <v>715566663</v>
      </c>
      <c r="T30" s="9"/>
      <c r="U30" s="8">
        <f>SUM(U8:U29)</f>
        <v>1</v>
      </c>
    </row>
    <row r="31" spans="1:21" ht="24.75" thickTop="1" x14ac:dyDescent="0.55000000000000004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x14ac:dyDescent="0.55000000000000004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7"/>
  <sheetViews>
    <sheetView rightToLeft="1" topLeftCell="A31" workbookViewId="0">
      <selection activeCell="Q47" sqref="Q47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7" t="s">
        <v>155</v>
      </c>
      <c r="C6" s="18" t="s">
        <v>153</v>
      </c>
      <c r="D6" s="18" t="s">
        <v>153</v>
      </c>
      <c r="E6" s="18" t="s">
        <v>153</v>
      </c>
      <c r="F6" s="18" t="s">
        <v>153</v>
      </c>
      <c r="G6" s="18" t="s">
        <v>153</v>
      </c>
      <c r="H6" s="18" t="s">
        <v>153</v>
      </c>
      <c r="I6" s="18" t="s">
        <v>153</v>
      </c>
      <c r="K6" s="18" t="s">
        <v>154</v>
      </c>
      <c r="L6" s="18" t="s">
        <v>154</v>
      </c>
      <c r="M6" s="18" t="s">
        <v>154</v>
      </c>
      <c r="N6" s="18" t="s">
        <v>154</v>
      </c>
      <c r="O6" s="18" t="s">
        <v>154</v>
      </c>
      <c r="P6" s="18" t="s">
        <v>154</v>
      </c>
      <c r="Q6" s="18" t="s">
        <v>154</v>
      </c>
    </row>
    <row r="7" spans="1:17" ht="24.75" x14ac:dyDescent="0.55000000000000004">
      <c r="A7" s="18" t="s">
        <v>155</v>
      </c>
      <c r="C7" s="18" t="s">
        <v>204</v>
      </c>
      <c r="E7" s="18" t="s">
        <v>201</v>
      </c>
      <c r="G7" s="18" t="s">
        <v>202</v>
      </c>
      <c r="I7" s="18" t="s">
        <v>205</v>
      </c>
      <c r="K7" s="18" t="s">
        <v>204</v>
      </c>
      <c r="M7" s="18" t="s">
        <v>201</v>
      </c>
      <c r="O7" s="18" t="s">
        <v>202</v>
      </c>
      <c r="Q7" s="18" t="s">
        <v>205</v>
      </c>
    </row>
    <row r="8" spans="1:17" x14ac:dyDescent="0.55000000000000004">
      <c r="A8" s="1" t="s">
        <v>74</v>
      </c>
      <c r="C8" s="9">
        <v>0</v>
      </c>
      <c r="D8" s="9"/>
      <c r="E8" s="9">
        <v>-4208672634</v>
      </c>
      <c r="F8" s="9"/>
      <c r="G8" s="9">
        <v>4751451679</v>
      </c>
      <c r="H8" s="9"/>
      <c r="I8" s="9">
        <f>C8+E8+G8</f>
        <v>542779045</v>
      </c>
      <c r="J8" s="9"/>
      <c r="K8" s="9">
        <v>0</v>
      </c>
      <c r="L8" s="9"/>
      <c r="M8" s="9">
        <v>0</v>
      </c>
      <c r="N8" s="9"/>
      <c r="O8" s="9">
        <v>4751451679</v>
      </c>
      <c r="P8" s="9"/>
      <c r="Q8" s="9">
        <f>K8+M8+O8</f>
        <v>4751451679</v>
      </c>
    </row>
    <row r="9" spans="1:17" x14ac:dyDescent="0.55000000000000004">
      <c r="A9" s="1" t="s">
        <v>41</v>
      </c>
      <c r="C9" s="9">
        <v>0</v>
      </c>
      <c r="D9" s="9"/>
      <c r="E9" s="9">
        <v>2055038425</v>
      </c>
      <c r="F9" s="9"/>
      <c r="G9" s="9">
        <v>1208987811</v>
      </c>
      <c r="H9" s="9"/>
      <c r="I9" s="9">
        <f t="shared" ref="I9:I45" si="0">C9+E9+G9</f>
        <v>3264026236</v>
      </c>
      <c r="J9" s="9"/>
      <c r="K9" s="9">
        <v>0</v>
      </c>
      <c r="L9" s="9"/>
      <c r="M9" s="9">
        <v>16065925107</v>
      </c>
      <c r="N9" s="9"/>
      <c r="O9" s="9">
        <v>7982350655</v>
      </c>
      <c r="P9" s="9"/>
      <c r="Q9" s="9">
        <f t="shared" ref="Q9:Q45" si="1">K9+M9+O9</f>
        <v>24048275762</v>
      </c>
    </row>
    <row r="10" spans="1:17" x14ac:dyDescent="0.55000000000000004">
      <c r="A10" s="1" t="s">
        <v>59</v>
      </c>
      <c r="C10" s="9">
        <v>0</v>
      </c>
      <c r="D10" s="9"/>
      <c r="E10" s="9">
        <v>-28624834495</v>
      </c>
      <c r="F10" s="9"/>
      <c r="G10" s="9">
        <v>33108909843</v>
      </c>
      <c r="H10" s="9"/>
      <c r="I10" s="9">
        <f t="shared" si="0"/>
        <v>4484075348</v>
      </c>
      <c r="J10" s="9"/>
      <c r="K10" s="9">
        <v>0</v>
      </c>
      <c r="L10" s="9"/>
      <c r="M10" s="9">
        <v>0</v>
      </c>
      <c r="N10" s="9"/>
      <c r="O10" s="9">
        <v>33108909843</v>
      </c>
      <c r="P10" s="9"/>
      <c r="Q10" s="9">
        <f t="shared" si="1"/>
        <v>33108909843</v>
      </c>
    </row>
    <row r="11" spans="1:17" x14ac:dyDescent="0.55000000000000004">
      <c r="A11" s="1" t="s">
        <v>194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9">
        <v>0</v>
      </c>
      <c r="L11" s="9"/>
      <c r="M11" s="9">
        <v>0</v>
      </c>
      <c r="N11" s="9"/>
      <c r="O11" s="9">
        <v>2243750318</v>
      </c>
      <c r="P11" s="9"/>
      <c r="Q11" s="9">
        <f t="shared" si="1"/>
        <v>2243750318</v>
      </c>
    </row>
    <row r="12" spans="1:17" x14ac:dyDescent="0.55000000000000004">
      <c r="A12" s="1" t="s">
        <v>44</v>
      </c>
      <c r="C12" s="9">
        <v>0</v>
      </c>
      <c r="D12" s="9"/>
      <c r="E12" s="9">
        <v>3710246542</v>
      </c>
      <c r="F12" s="9"/>
      <c r="G12" s="9">
        <v>0</v>
      </c>
      <c r="H12" s="9"/>
      <c r="I12" s="9">
        <f t="shared" si="0"/>
        <v>3710246542</v>
      </c>
      <c r="J12" s="9"/>
      <c r="K12" s="9">
        <v>0</v>
      </c>
      <c r="L12" s="9"/>
      <c r="M12" s="9">
        <v>21213184428</v>
      </c>
      <c r="N12" s="9"/>
      <c r="O12" s="9">
        <v>2539129721</v>
      </c>
      <c r="P12" s="9"/>
      <c r="Q12" s="9">
        <f t="shared" si="1"/>
        <v>23752314149</v>
      </c>
    </row>
    <row r="13" spans="1:17" x14ac:dyDescent="0.55000000000000004">
      <c r="A13" s="1" t="s">
        <v>121</v>
      </c>
      <c r="C13" s="9">
        <v>0</v>
      </c>
      <c r="D13" s="9"/>
      <c r="E13" s="9">
        <v>213074126</v>
      </c>
      <c r="F13" s="9"/>
      <c r="G13" s="9">
        <v>0</v>
      </c>
      <c r="H13" s="9"/>
      <c r="I13" s="9">
        <f t="shared" si="0"/>
        <v>213074126</v>
      </c>
      <c r="J13" s="9"/>
      <c r="K13" s="9">
        <v>0</v>
      </c>
      <c r="L13" s="9"/>
      <c r="M13" s="9">
        <v>213074126</v>
      </c>
      <c r="N13" s="9"/>
      <c r="O13" s="9">
        <v>1543238990</v>
      </c>
      <c r="P13" s="9"/>
      <c r="Q13" s="9">
        <f t="shared" si="1"/>
        <v>1756313116</v>
      </c>
    </row>
    <row r="14" spans="1:17" x14ac:dyDescent="0.55000000000000004">
      <c r="A14" s="1" t="s">
        <v>195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0</v>
      </c>
      <c r="L14" s="9"/>
      <c r="M14" s="9">
        <v>0</v>
      </c>
      <c r="N14" s="9"/>
      <c r="O14" s="9">
        <v>2316443270</v>
      </c>
      <c r="P14" s="9"/>
      <c r="Q14" s="9">
        <f t="shared" si="1"/>
        <v>2316443270</v>
      </c>
    </row>
    <row r="15" spans="1:17" x14ac:dyDescent="0.55000000000000004">
      <c r="A15" s="1" t="s">
        <v>47</v>
      </c>
      <c r="C15" s="9">
        <v>0</v>
      </c>
      <c r="D15" s="9"/>
      <c r="E15" s="9">
        <v>2812897616</v>
      </c>
      <c r="F15" s="9"/>
      <c r="G15" s="9">
        <v>0</v>
      </c>
      <c r="H15" s="9"/>
      <c r="I15" s="9">
        <f t="shared" si="0"/>
        <v>2812897616</v>
      </c>
      <c r="J15" s="9"/>
      <c r="K15" s="9">
        <v>0</v>
      </c>
      <c r="L15" s="9"/>
      <c r="M15" s="9">
        <v>42170194646</v>
      </c>
      <c r="N15" s="9"/>
      <c r="O15" s="9">
        <v>10123460787</v>
      </c>
      <c r="P15" s="9"/>
      <c r="Q15" s="9">
        <f t="shared" si="1"/>
        <v>52293655433</v>
      </c>
    </row>
    <row r="16" spans="1:17" x14ac:dyDescent="0.55000000000000004">
      <c r="A16" s="1" t="s">
        <v>112</v>
      </c>
      <c r="C16" s="9">
        <v>6984630157</v>
      </c>
      <c r="D16" s="9"/>
      <c r="E16" s="9">
        <v>449919</v>
      </c>
      <c r="F16" s="9"/>
      <c r="G16" s="9">
        <v>0</v>
      </c>
      <c r="H16" s="9"/>
      <c r="I16" s="9">
        <f t="shared" si="0"/>
        <v>6985080076</v>
      </c>
      <c r="J16" s="9"/>
      <c r="K16" s="9">
        <v>59421400718</v>
      </c>
      <c r="L16" s="9"/>
      <c r="M16" s="9">
        <v>15612169783</v>
      </c>
      <c r="N16" s="9"/>
      <c r="O16" s="9">
        <v>1734635544</v>
      </c>
      <c r="P16" s="9"/>
      <c r="Q16" s="9">
        <f t="shared" si="1"/>
        <v>76768206045</v>
      </c>
    </row>
    <row r="17" spans="1:17" x14ac:dyDescent="0.55000000000000004">
      <c r="A17" s="1" t="s">
        <v>196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0</v>
      </c>
      <c r="L17" s="9"/>
      <c r="M17" s="9">
        <v>0</v>
      </c>
      <c r="N17" s="9"/>
      <c r="O17" s="9">
        <v>4259106569</v>
      </c>
      <c r="P17" s="9"/>
      <c r="Q17" s="9">
        <f t="shared" si="1"/>
        <v>4259106569</v>
      </c>
    </row>
    <row r="18" spans="1:17" x14ac:dyDescent="0.55000000000000004">
      <c r="A18" s="1" t="s">
        <v>197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0</v>
      </c>
      <c r="L18" s="9"/>
      <c r="M18" s="9">
        <v>0</v>
      </c>
      <c r="N18" s="9"/>
      <c r="O18" s="9">
        <v>1897317767</v>
      </c>
      <c r="P18" s="9"/>
      <c r="Q18" s="9">
        <f t="shared" si="1"/>
        <v>1897317767</v>
      </c>
    </row>
    <row r="19" spans="1:17" x14ac:dyDescent="0.55000000000000004">
      <c r="A19" s="1" t="s">
        <v>161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1232050184</v>
      </c>
      <c r="L19" s="9"/>
      <c r="M19" s="9">
        <v>0</v>
      </c>
      <c r="N19" s="9"/>
      <c r="O19" s="9">
        <v>366442063</v>
      </c>
      <c r="P19" s="9"/>
      <c r="Q19" s="9">
        <f t="shared" si="1"/>
        <v>1598492247</v>
      </c>
    </row>
    <row r="20" spans="1:17" x14ac:dyDescent="0.55000000000000004">
      <c r="A20" s="1" t="s">
        <v>198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0</v>
      </c>
      <c r="L20" s="9"/>
      <c r="M20" s="9">
        <v>0</v>
      </c>
      <c r="N20" s="9"/>
      <c r="O20" s="9">
        <v>850817998</v>
      </c>
      <c r="P20" s="9"/>
      <c r="Q20" s="9">
        <f t="shared" si="1"/>
        <v>850817998</v>
      </c>
    </row>
    <row r="21" spans="1:17" x14ac:dyDescent="0.55000000000000004">
      <c r="A21" s="1" t="s">
        <v>124</v>
      </c>
      <c r="C21" s="9">
        <v>0</v>
      </c>
      <c r="D21" s="9"/>
      <c r="E21" s="9">
        <v>50722950</v>
      </c>
      <c r="F21" s="9"/>
      <c r="G21" s="9">
        <v>0</v>
      </c>
      <c r="H21" s="9"/>
      <c r="I21" s="9">
        <f t="shared" si="0"/>
        <v>50722950</v>
      </c>
      <c r="J21" s="9"/>
      <c r="K21" s="9">
        <v>0</v>
      </c>
      <c r="L21" s="9"/>
      <c r="M21" s="9">
        <v>50722950</v>
      </c>
      <c r="N21" s="9"/>
      <c r="O21" s="9">
        <v>252322935</v>
      </c>
      <c r="P21" s="9"/>
      <c r="Q21" s="9">
        <f t="shared" si="1"/>
        <v>303045885</v>
      </c>
    </row>
    <row r="22" spans="1:17" x14ac:dyDescent="0.55000000000000004">
      <c r="A22" s="1" t="s">
        <v>199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0</v>
      </c>
      <c r="L22" s="9"/>
      <c r="M22" s="9">
        <v>0</v>
      </c>
      <c r="N22" s="9"/>
      <c r="O22" s="9">
        <v>3407939524</v>
      </c>
      <c r="P22" s="9"/>
      <c r="Q22" s="9">
        <f t="shared" si="1"/>
        <v>3407939524</v>
      </c>
    </row>
    <row r="23" spans="1:17" x14ac:dyDescent="0.55000000000000004">
      <c r="A23" s="1" t="s">
        <v>38</v>
      </c>
      <c r="C23" s="9">
        <v>0</v>
      </c>
      <c r="D23" s="9"/>
      <c r="E23" s="9">
        <v>762089690</v>
      </c>
      <c r="F23" s="9"/>
      <c r="G23" s="9">
        <v>0</v>
      </c>
      <c r="H23" s="9"/>
      <c r="I23" s="9">
        <f t="shared" si="0"/>
        <v>762089690</v>
      </c>
      <c r="J23" s="9"/>
      <c r="K23" s="9">
        <v>0</v>
      </c>
      <c r="L23" s="9"/>
      <c r="M23" s="9">
        <v>5124915882</v>
      </c>
      <c r="N23" s="9"/>
      <c r="O23" s="9">
        <v>5129253155</v>
      </c>
      <c r="P23" s="9"/>
      <c r="Q23" s="9">
        <f t="shared" si="1"/>
        <v>10254169037</v>
      </c>
    </row>
    <row r="24" spans="1:17" x14ac:dyDescent="0.55000000000000004">
      <c r="A24" s="1" t="s">
        <v>77</v>
      </c>
      <c r="C24" s="9">
        <v>0</v>
      </c>
      <c r="D24" s="9"/>
      <c r="E24" s="9">
        <v>1087361388</v>
      </c>
      <c r="F24" s="9"/>
      <c r="G24" s="9">
        <v>0</v>
      </c>
      <c r="H24" s="9"/>
      <c r="I24" s="9">
        <f t="shared" si="0"/>
        <v>1087361388</v>
      </c>
      <c r="J24" s="9"/>
      <c r="K24" s="9">
        <v>0</v>
      </c>
      <c r="L24" s="9"/>
      <c r="M24" s="9">
        <v>7718154469</v>
      </c>
      <c r="N24" s="9"/>
      <c r="O24" s="9">
        <v>2031861576</v>
      </c>
      <c r="P24" s="9"/>
      <c r="Q24" s="9">
        <f t="shared" si="1"/>
        <v>9750016045</v>
      </c>
    </row>
    <row r="25" spans="1:17" x14ac:dyDescent="0.55000000000000004">
      <c r="A25" s="1" t="s">
        <v>83</v>
      </c>
      <c r="C25" s="9">
        <v>5285497546</v>
      </c>
      <c r="D25" s="9"/>
      <c r="E25" s="9">
        <v>4170448112</v>
      </c>
      <c r="F25" s="9"/>
      <c r="G25" s="9">
        <v>0</v>
      </c>
      <c r="H25" s="9"/>
      <c r="I25" s="9">
        <f t="shared" si="0"/>
        <v>9455945658</v>
      </c>
      <c r="J25" s="9"/>
      <c r="K25" s="9">
        <v>5287700131</v>
      </c>
      <c r="L25" s="9"/>
      <c r="M25" s="9">
        <v>4169700866</v>
      </c>
      <c r="N25" s="9"/>
      <c r="O25" s="9">
        <v>0</v>
      </c>
      <c r="P25" s="9"/>
      <c r="Q25" s="9">
        <f t="shared" si="1"/>
        <v>9457400997</v>
      </c>
    </row>
    <row r="26" spans="1:17" x14ac:dyDescent="0.55000000000000004">
      <c r="A26" s="1" t="s">
        <v>103</v>
      </c>
      <c r="C26" s="9">
        <v>682254660</v>
      </c>
      <c r="D26" s="9"/>
      <c r="E26" s="9">
        <v>38543012</v>
      </c>
      <c r="F26" s="9"/>
      <c r="G26" s="9">
        <v>0</v>
      </c>
      <c r="H26" s="9"/>
      <c r="I26" s="9">
        <f t="shared" si="0"/>
        <v>720797672</v>
      </c>
      <c r="J26" s="9"/>
      <c r="K26" s="9">
        <v>1781019538</v>
      </c>
      <c r="L26" s="9"/>
      <c r="M26" s="9">
        <v>155254132</v>
      </c>
      <c r="N26" s="9"/>
      <c r="O26" s="9">
        <v>0</v>
      </c>
      <c r="P26" s="9"/>
      <c r="Q26" s="9">
        <f t="shared" si="1"/>
        <v>1936273670</v>
      </c>
    </row>
    <row r="27" spans="1:17" x14ac:dyDescent="0.55000000000000004">
      <c r="A27" s="1" t="s">
        <v>100</v>
      </c>
      <c r="C27" s="9">
        <v>1287129788</v>
      </c>
      <c r="D27" s="9"/>
      <c r="E27" s="9">
        <v>77585935</v>
      </c>
      <c r="F27" s="9"/>
      <c r="G27" s="9">
        <v>0</v>
      </c>
      <c r="H27" s="9"/>
      <c r="I27" s="9">
        <f t="shared" si="0"/>
        <v>1364715723</v>
      </c>
      <c r="J27" s="9"/>
      <c r="K27" s="9">
        <v>10665618498</v>
      </c>
      <c r="L27" s="9"/>
      <c r="M27" s="9">
        <v>210461847</v>
      </c>
      <c r="N27" s="9"/>
      <c r="O27" s="9">
        <v>0</v>
      </c>
      <c r="P27" s="9"/>
      <c r="Q27" s="9">
        <f t="shared" si="1"/>
        <v>10876080345</v>
      </c>
    </row>
    <row r="28" spans="1:17" x14ac:dyDescent="0.55000000000000004">
      <c r="A28" s="1" t="s">
        <v>106</v>
      </c>
      <c r="C28" s="9">
        <v>1320122501</v>
      </c>
      <c r="D28" s="9"/>
      <c r="E28" s="9">
        <v>155571797</v>
      </c>
      <c r="F28" s="9"/>
      <c r="G28" s="9">
        <v>0</v>
      </c>
      <c r="H28" s="9"/>
      <c r="I28" s="9">
        <f t="shared" si="0"/>
        <v>1475694298</v>
      </c>
      <c r="J28" s="9"/>
      <c r="K28" s="9">
        <v>10732307692</v>
      </c>
      <c r="L28" s="9"/>
      <c r="M28" s="9">
        <v>269451153</v>
      </c>
      <c r="N28" s="9"/>
      <c r="O28" s="9">
        <v>0</v>
      </c>
      <c r="P28" s="9"/>
      <c r="Q28" s="9">
        <f t="shared" si="1"/>
        <v>11001758845</v>
      </c>
    </row>
    <row r="29" spans="1:17" x14ac:dyDescent="0.55000000000000004">
      <c r="A29" s="1" t="s">
        <v>109</v>
      </c>
      <c r="C29" s="9">
        <v>2843841255</v>
      </c>
      <c r="D29" s="9"/>
      <c r="E29" s="9">
        <v>308344102</v>
      </c>
      <c r="F29" s="9"/>
      <c r="G29" s="9">
        <v>0</v>
      </c>
      <c r="H29" s="9"/>
      <c r="I29" s="9">
        <f t="shared" si="0"/>
        <v>3152185357</v>
      </c>
      <c r="J29" s="9"/>
      <c r="K29" s="9">
        <v>22878090654</v>
      </c>
      <c r="L29" s="9"/>
      <c r="M29" s="9">
        <v>2380768407</v>
      </c>
      <c r="N29" s="9"/>
      <c r="O29" s="9">
        <v>0</v>
      </c>
      <c r="P29" s="9"/>
      <c r="Q29" s="9">
        <f t="shared" si="1"/>
        <v>25258859061</v>
      </c>
    </row>
    <row r="30" spans="1:17" x14ac:dyDescent="0.55000000000000004">
      <c r="A30" s="1" t="s">
        <v>97</v>
      </c>
      <c r="C30" s="9">
        <v>2916914640</v>
      </c>
      <c r="D30" s="9"/>
      <c r="E30" s="9">
        <v>309143957</v>
      </c>
      <c r="F30" s="9"/>
      <c r="G30" s="9">
        <v>0</v>
      </c>
      <c r="H30" s="9"/>
      <c r="I30" s="9">
        <f t="shared" si="0"/>
        <v>3226058597</v>
      </c>
      <c r="J30" s="9"/>
      <c r="K30" s="9">
        <v>23028400663</v>
      </c>
      <c r="L30" s="9"/>
      <c r="M30" s="9">
        <v>2509944990</v>
      </c>
      <c r="N30" s="9"/>
      <c r="O30" s="9">
        <v>0</v>
      </c>
      <c r="P30" s="9"/>
      <c r="Q30" s="9">
        <f t="shared" si="1"/>
        <v>25538345653</v>
      </c>
    </row>
    <row r="31" spans="1:17" x14ac:dyDescent="0.55000000000000004">
      <c r="A31" s="1" t="s">
        <v>95</v>
      </c>
      <c r="C31" s="9">
        <v>2645401827</v>
      </c>
      <c r="D31" s="9"/>
      <c r="E31" s="9">
        <v>154571979</v>
      </c>
      <c r="F31" s="9"/>
      <c r="G31" s="9">
        <v>0</v>
      </c>
      <c r="H31" s="9"/>
      <c r="I31" s="9">
        <f t="shared" si="0"/>
        <v>2799973806</v>
      </c>
      <c r="J31" s="9"/>
      <c r="K31" s="9">
        <v>10748064367</v>
      </c>
      <c r="L31" s="9"/>
      <c r="M31" s="9">
        <v>1810352367</v>
      </c>
      <c r="N31" s="9"/>
      <c r="O31" s="9">
        <v>0</v>
      </c>
      <c r="P31" s="9"/>
      <c r="Q31" s="9">
        <f t="shared" si="1"/>
        <v>12558416734</v>
      </c>
    </row>
    <row r="32" spans="1:17" x14ac:dyDescent="0.55000000000000004">
      <c r="A32" s="1" t="s">
        <v>89</v>
      </c>
      <c r="C32" s="9">
        <v>2136857880</v>
      </c>
      <c r="D32" s="9"/>
      <c r="E32" s="9">
        <v>1364752594</v>
      </c>
      <c r="F32" s="9"/>
      <c r="G32" s="9">
        <v>0</v>
      </c>
      <c r="H32" s="9"/>
      <c r="I32" s="9">
        <f t="shared" si="0"/>
        <v>3501610474</v>
      </c>
      <c r="J32" s="9"/>
      <c r="K32" s="9">
        <v>17652005961</v>
      </c>
      <c r="L32" s="9"/>
      <c r="M32" s="9">
        <v>-1133444525</v>
      </c>
      <c r="N32" s="9"/>
      <c r="O32" s="9">
        <v>0</v>
      </c>
      <c r="P32" s="9"/>
      <c r="Q32" s="9">
        <f t="shared" si="1"/>
        <v>16518561436</v>
      </c>
    </row>
    <row r="33" spans="1:17" x14ac:dyDescent="0.55000000000000004">
      <c r="A33" s="1" t="s">
        <v>86</v>
      </c>
      <c r="C33" s="9">
        <v>2178210615</v>
      </c>
      <c r="D33" s="9"/>
      <c r="E33" s="9">
        <v>0</v>
      </c>
      <c r="F33" s="9"/>
      <c r="G33" s="9">
        <v>0</v>
      </c>
      <c r="H33" s="9"/>
      <c r="I33" s="9">
        <f t="shared" si="0"/>
        <v>2178210615</v>
      </c>
      <c r="J33" s="9"/>
      <c r="K33" s="9">
        <v>17668968540</v>
      </c>
      <c r="L33" s="9"/>
      <c r="M33" s="9">
        <v>3499365625</v>
      </c>
      <c r="N33" s="9"/>
      <c r="O33" s="9">
        <v>0</v>
      </c>
      <c r="P33" s="9"/>
      <c r="Q33" s="9">
        <f t="shared" si="1"/>
        <v>21168334165</v>
      </c>
    </row>
    <row r="34" spans="1:17" x14ac:dyDescent="0.55000000000000004">
      <c r="A34" s="1" t="s">
        <v>92</v>
      </c>
      <c r="C34" s="9">
        <v>1274381292</v>
      </c>
      <c r="D34" s="9"/>
      <c r="E34" s="9">
        <v>234857425</v>
      </c>
      <c r="F34" s="9"/>
      <c r="G34" s="9">
        <v>0</v>
      </c>
      <c r="H34" s="9"/>
      <c r="I34" s="9">
        <f t="shared" si="0"/>
        <v>1509238717</v>
      </c>
      <c r="J34" s="9"/>
      <c r="K34" s="9">
        <v>10640008170</v>
      </c>
      <c r="L34" s="9"/>
      <c r="M34" s="9">
        <v>-600891068</v>
      </c>
      <c r="N34" s="9"/>
      <c r="O34" s="9">
        <v>0</v>
      </c>
      <c r="P34" s="9"/>
      <c r="Q34" s="9">
        <f t="shared" si="1"/>
        <v>10039117102</v>
      </c>
    </row>
    <row r="35" spans="1:17" x14ac:dyDescent="0.55000000000000004">
      <c r="A35" s="1" t="s">
        <v>115</v>
      </c>
      <c r="C35" s="9">
        <v>1145936323</v>
      </c>
      <c r="D35" s="9"/>
      <c r="E35" s="9">
        <v>1438710875</v>
      </c>
      <c r="F35" s="9"/>
      <c r="G35" s="9">
        <v>0</v>
      </c>
      <c r="H35" s="9"/>
      <c r="I35" s="9">
        <f t="shared" si="0"/>
        <v>2584647198</v>
      </c>
      <c r="J35" s="9"/>
      <c r="K35" s="9">
        <v>1145936323</v>
      </c>
      <c r="L35" s="9"/>
      <c r="M35" s="9">
        <v>1438710875</v>
      </c>
      <c r="N35" s="9"/>
      <c r="O35" s="9">
        <v>0</v>
      </c>
      <c r="P35" s="9"/>
      <c r="Q35" s="9">
        <f t="shared" si="1"/>
        <v>2584647198</v>
      </c>
    </row>
    <row r="36" spans="1:17" x14ac:dyDescent="0.55000000000000004">
      <c r="A36" s="1" t="s">
        <v>62</v>
      </c>
      <c r="C36" s="9">
        <v>0</v>
      </c>
      <c r="D36" s="9"/>
      <c r="E36" s="9">
        <v>234821424</v>
      </c>
      <c r="F36" s="9"/>
      <c r="G36" s="9">
        <v>0</v>
      </c>
      <c r="H36" s="9"/>
      <c r="I36" s="9">
        <f t="shared" si="0"/>
        <v>234821424</v>
      </c>
      <c r="J36" s="9"/>
      <c r="K36" s="9">
        <v>0</v>
      </c>
      <c r="L36" s="9"/>
      <c r="M36" s="9">
        <v>1642490049</v>
      </c>
      <c r="N36" s="9"/>
      <c r="O36" s="9">
        <v>0</v>
      </c>
      <c r="P36" s="9"/>
      <c r="Q36" s="9">
        <f t="shared" si="1"/>
        <v>1642490049</v>
      </c>
    </row>
    <row r="37" spans="1:17" x14ac:dyDescent="0.55000000000000004">
      <c r="A37" s="1" t="s">
        <v>80</v>
      </c>
      <c r="C37" s="9">
        <v>0</v>
      </c>
      <c r="D37" s="9"/>
      <c r="E37" s="9">
        <v>1445471111</v>
      </c>
      <c r="F37" s="9"/>
      <c r="G37" s="9">
        <v>0</v>
      </c>
      <c r="H37" s="9"/>
      <c r="I37" s="9">
        <f t="shared" si="0"/>
        <v>1445471111</v>
      </c>
      <c r="J37" s="9"/>
      <c r="K37" s="9">
        <v>0</v>
      </c>
      <c r="L37" s="9"/>
      <c r="M37" s="9">
        <v>9183932783</v>
      </c>
      <c r="N37" s="9"/>
      <c r="O37" s="9">
        <v>0</v>
      </c>
      <c r="P37" s="9"/>
      <c r="Q37" s="9">
        <f t="shared" si="1"/>
        <v>9183932783</v>
      </c>
    </row>
    <row r="38" spans="1:17" x14ac:dyDescent="0.55000000000000004">
      <c r="A38" s="1" t="s">
        <v>34</v>
      </c>
      <c r="C38" s="9">
        <v>0</v>
      </c>
      <c r="D38" s="9"/>
      <c r="E38" s="9">
        <v>664675125</v>
      </c>
      <c r="F38" s="9"/>
      <c r="G38" s="9">
        <v>0</v>
      </c>
      <c r="H38" s="9"/>
      <c r="I38" s="9">
        <f t="shared" si="0"/>
        <v>664675125</v>
      </c>
      <c r="J38" s="9"/>
      <c r="K38" s="9">
        <v>0</v>
      </c>
      <c r="L38" s="9"/>
      <c r="M38" s="9">
        <v>10799777901</v>
      </c>
      <c r="N38" s="9"/>
      <c r="O38" s="9">
        <v>0</v>
      </c>
      <c r="P38" s="9"/>
      <c r="Q38" s="9">
        <f t="shared" si="1"/>
        <v>10799777901</v>
      </c>
    </row>
    <row r="39" spans="1:17" x14ac:dyDescent="0.55000000000000004">
      <c r="A39" s="1" t="s">
        <v>50</v>
      </c>
      <c r="C39" s="9">
        <v>0</v>
      </c>
      <c r="D39" s="9"/>
      <c r="E39" s="9">
        <v>384910875</v>
      </c>
      <c r="F39" s="9"/>
      <c r="G39" s="9">
        <v>0</v>
      </c>
      <c r="H39" s="9"/>
      <c r="I39" s="9">
        <f t="shared" si="0"/>
        <v>384910875</v>
      </c>
      <c r="J39" s="9"/>
      <c r="K39" s="9">
        <v>0</v>
      </c>
      <c r="L39" s="9"/>
      <c r="M39" s="9">
        <v>1977400789</v>
      </c>
      <c r="N39" s="9"/>
      <c r="O39" s="9">
        <v>0</v>
      </c>
      <c r="P39" s="9"/>
      <c r="Q39" s="9">
        <f t="shared" si="1"/>
        <v>1977400789</v>
      </c>
    </row>
    <row r="40" spans="1:17" x14ac:dyDescent="0.55000000000000004">
      <c r="A40" s="1" t="s">
        <v>53</v>
      </c>
      <c r="C40" s="9">
        <v>0</v>
      </c>
      <c r="D40" s="9"/>
      <c r="E40" s="9">
        <v>395269725</v>
      </c>
      <c r="F40" s="9"/>
      <c r="G40" s="9">
        <v>0</v>
      </c>
      <c r="H40" s="9"/>
      <c r="I40" s="9">
        <f t="shared" si="0"/>
        <v>395269725</v>
      </c>
      <c r="J40" s="9"/>
      <c r="K40" s="9">
        <v>0</v>
      </c>
      <c r="L40" s="9"/>
      <c r="M40" s="9">
        <v>4103796173</v>
      </c>
      <c r="N40" s="9"/>
      <c r="O40" s="9">
        <v>0</v>
      </c>
      <c r="P40" s="9"/>
      <c r="Q40" s="9">
        <f t="shared" si="1"/>
        <v>4103796173</v>
      </c>
    </row>
    <row r="41" spans="1:17" x14ac:dyDescent="0.55000000000000004">
      <c r="A41" s="1" t="s">
        <v>65</v>
      </c>
      <c r="C41" s="9">
        <v>0</v>
      </c>
      <c r="D41" s="9"/>
      <c r="E41" s="9">
        <v>1048603034</v>
      </c>
      <c r="F41" s="9"/>
      <c r="G41" s="9">
        <v>0</v>
      </c>
      <c r="H41" s="9"/>
      <c r="I41" s="9">
        <f t="shared" si="0"/>
        <v>1048603034</v>
      </c>
      <c r="J41" s="9"/>
      <c r="K41" s="9">
        <v>0</v>
      </c>
      <c r="L41" s="9"/>
      <c r="M41" s="9">
        <v>1090595739</v>
      </c>
      <c r="N41" s="9"/>
      <c r="O41" s="9">
        <v>0</v>
      </c>
      <c r="P41" s="9"/>
      <c r="Q41" s="9">
        <f t="shared" si="1"/>
        <v>1090595739</v>
      </c>
    </row>
    <row r="42" spans="1:17" x14ac:dyDescent="0.55000000000000004">
      <c r="A42" s="1" t="s">
        <v>68</v>
      </c>
      <c r="C42" s="9">
        <v>0</v>
      </c>
      <c r="D42" s="9"/>
      <c r="E42" s="9">
        <v>832761578</v>
      </c>
      <c r="F42" s="9"/>
      <c r="G42" s="9">
        <v>0</v>
      </c>
      <c r="H42" s="9"/>
      <c r="I42" s="9">
        <f t="shared" si="0"/>
        <v>832761578</v>
      </c>
      <c r="J42" s="9"/>
      <c r="K42" s="9">
        <v>0</v>
      </c>
      <c r="L42" s="9"/>
      <c r="M42" s="9">
        <v>802087341</v>
      </c>
      <c r="N42" s="9"/>
      <c r="O42" s="9">
        <v>0</v>
      </c>
      <c r="P42" s="9"/>
      <c r="Q42" s="9">
        <f t="shared" si="1"/>
        <v>802087341</v>
      </c>
    </row>
    <row r="43" spans="1:17" x14ac:dyDescent="0.55000000000000004">
      <c r="A43" s="1" t="s">
        <v>118</v>
      </c>
      <c r="C43" s="9">
        <v>0</v>
      </c>
      <c r="D43" s="9"/>
      <c r="E43" s="9">
        <v>-5780942</v>
      </c>
      <c r="F43" s="9"/>
      <c r="G43" s="9">
        <v>0</v>
      </c>
      <c r="H43" s="9"/>
      <c r="I43" s="9">
        <f t="shared" si="0"/>
        <v>-5780942</v>
      </c>
      <c r="J43" s="9"/>
      <c r="K43" s="9">
        <v>0</v>
      </c>
      <c r="L43" s="9"/>
      <c r="M43" s="9">
        <v>-5780942</v>
      </c>
      <c r="N43" s="9"/>
      <c r="O43" s="9">
        <v>0</v>
      </c>
      <c r="P43" s="9"/>
      <c r="Q43" s="9">
        <f t="shared" si="1"/>
        <v>-5780942</v>
      </c>
    </row>
    <row r="44" spans="1:17" x14ac:dyDescent="0.55000000000000004">
      <c r="A44" s="1" t="s">
        <v>56</v>
      </c>
      <c r="C44" s="9">
        <v>0</v>
      </c>
      <c r="D44" s="9"/>
      <c r="E44" s="9">
        <v>398537595</v>
      </c>
      <c r="F44" s="9"/>
      <c r="G44" s="9">
        <v>0</v>
      </c>
      <c r="H44" s="9"/>
      <c r="I44" s="9">
        <f t="shared" si="0"/>
        <v>398537595</v>
      </c>
      <c r="J44" s="9"/>
      <c r="K44" s="9">
        <v>0</v>
      </c>
      <c r="L44" s="9"/>
      <c r="M44" s="9">
        <v>400179795</v>
      </c>
      <c r="N44" s="9"/>
      <c r="O44" s="9">
        <v>0</v>
      </c>
      <c r="P44" s="9"/>
      <c r="Q44" s="9">
        <f t="shared" si="1"/>
        <v>400179795</v>
      </c>
    </row>
    <row r="45" spans="1:17" x14ac:dyDescent="0.55000000000000004">
      <c r="A45" s="1" t="s">
        <v>71</v>
      </c>
      <c r="C45" s="9">
        <v>0</v>
      </c>
      <c r="D45" s="9"/>
      <c r="E45" s="9">
        <v>805427942</v>
      </c>
      <c r="F45" s="9"/>
      <c r="G45" s="9">
        <v>0</v>
      </c>
      <c r="H45" s="9"/>
      <c r="I45" s="9">
        <f t="shared" si="0"/>
        <v>805427942</v>
      </c>
      <c r="J45" s="9"/>
      <c r="K45" s="9">
        <v>0</v>
      </c>
      <c r="L45" s="9"/>
      <c r="M45" s="9">
        <v>4008497153</v>
      </c>
      <c r="N45" s="9"/>
      <c r="O45" s="9">
        <v>0</v>
      </c>
      <c r="P45" s="9"/>
      <c r="Q45" s="9">
        <f t="shared" si="1"/>
        <v>4008497153</v>
      </c>
    </row>
    <row r="46" spans="1:17" ht="24.75" thickBot="1" x14ac:dyDescent="0.6">
      <c r="C46" s="10">
        <f>SUM(C8:C45)</f>
        <v>30701178484</v>
      </c>
      <c r="D46" s="9"/>
      <c r="E46" s="10">
        <f>SUM(E8:E45)</f>
        <v>-7684399218</v>
      </c>
      <c r="F46" s="9"/>
      <c r="G46" s="10">
        <f>SUM(G8:G45)</f>
        <v>39069349333</v>
      </c>
      <c r="H46" s="9"/>
      <c r="I46" s="10">
        <f>SUM(I8:I45)</f>
        <v>62086128599</v>
      </c>
      <c r="J46" s="9"/>
      <c r="K46" s="10">
        <f>SUM(K8:K45)</f>
        <v>192881571439</v>
      </c>
      <c r="L46" s="9"/>
      <c r="M46" s="10">
        <f>SUM(M8:M45)</f>
        <v>156880992841</v>
      </c>
      <c r="N46" s="9"/>
      <c r="O46" s="10">
        <f>SUM(O8:O45)</f>
        <v>84538432394</v>
      </c>
      <c r="P46" s="9"/>
      <c r="Q46" s="10">
        <f>SUM(Q8:Q45)</f>
        <v>434300996674</v>
      </c>
    </row>
    <row r="47" spans="1:17" ht="24.75" thickTop="1" x14ac:dyDescent="0.55000000000000004">
      <c r="C47" s="14"/>
      <c r="E47" s="14"/>
      <c r="G47" s="14"/>
      <c r="K47" s="14"/>
      <c r="M47" s="14"/>
      <c r="O47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.75" x14ac:dyDescent="0.55000000000000004">
      <c r="A3" s="19" t="s">
        <v>151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4.75" x14ac:dyDescent="0.55000000000000004">
      <c r="A6" s="18" t="s">
        <v>206</v>
      </c>
      <c r="B6" s="18" t="s">
        <v>206</v>
      </c>
      <c r="C6" s="18" t="s">
        <v>206</v>
      </c>
      <c r="E6" s="18" t="s">
        <v>153</v>
      </c>
      <c r="F6" s="18" t="s">
        <v>153</v>
      </c>
      <c r="G6" s="18" t="s">
        <v>153</v>
      </c>
      <c r="I6" s="18" t="s">
        <v>154</v>
      </c>
      <c r="J6" s="18" t="s">
        <v>154</v>
      </c>
      <c r="K6" s="18" t="s">
        <v>154</v>
      </c>
    </row>
    <row r="7" spans="1:11" ht="24.75" x14ac:dyDescent="0.55000000000000004">
      <c r="A7" s="20" t="s">
        <v>207</v>
      </c>
      <c r="C7" s="20" t="s">
        <v>135</v>
      </c>
      <c r="E7" s="20" t="s">
        <v>208</v>
      </c>
      <c r="G7" s="20" t="s">
        <v>209</v>
      </c>
      <c r="I7" s="20" t="s">
        <v>208</v>
      </c>
      <c r="K7" s="20" t="s">
        <v>209</v>
      </c>
    </row>
    <row r="8" spans="1:11" x14ac:dyDescent="0.55000000000000004">
      <c r="A8" s="1" t="s">
        <v>141</v>
      </c>
      <c r="C8" s="3" t="s">
        <v>142</v>
      </c>
      <c r="D8" s="3"/>
      <c r="E8" s="4">
        <v>32308930</v>
      </c>
      <c r="F8" s="3"/>
      <c r="G8" s="7">
        <f>E8/$E$10</f>
        <v>0.22938439248286357</v>
      </c>
      <c r="H8" s="3"/>
      <c r="I8" s="4">
        <v>145935023</v>
      </c>
      <c r="J8" s="3"/>
      <c r="K8" s="7">
        <f>I8/$I$10</f>
        <v>0.44431954757776221</v>
      </c>
    </row>
    <row r="9" spans="1:11" x14ac:dyDescent="0.55000000000000004">
      <c r="A9" s="1" t="s">
        <v>148</v>
      </c>
      <c r="C9" s="3" t="s">
        <v>149</v>
      </c>
      <c r="D9" s="3"/>
      <c r="E9" s="4">
        <v>108541673</v>
      </c>
      <c r="F9" s="3"/>
      <c r="G9" s="7">
        <f>E9/$E$10</f>
        <v>0.77061560751713643</v>
      </c>
      <c r="H9" s="3"/>
      <c r="I9" s="4">
        <v>182511078</v>
      </c>
      <c r="J9" s="3"/>
      <c r="K9" s="7">
        <f>I9/$I$10</f>
        <v>0.55568045242223774</v>
      </c>
    </row>
    <row r="10" spans="1:11" ht="24.75" thickBot="1" x14ac:dyDescent="0.6">
      <c r="E10" s="6">
        <f>SUM(E8:E9)</f>
        <v>140850603</v>
      </c>
      <c r="G10" s="8">
        <f>SUM(G8:G9)</f>
        <v>1</v>
      </c>
      <c r="I10" s="6">
        <f>SUM(I8:I9)</f>
        <v>328446101</v>
      </c>
      <c r="K10" s="12">
        <f>SUM(K8:K9)</f>
        <v>1</v>
      </c>
    </row>
    <row r="11" spans="1:11" ht="24.75" thickTop="1" x14ac:dyDescent="0.55000000000000004">
      <c r="E11" s="2"/>
      <c r="I11" s="2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1" sqref="E11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0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9" t="s">
        <v>0</v>
      </c>
      <c r="B2" s="19"/>
      <c r="C2" s="19"/>
      <c r="D2" s="19"/>
      <c r="E2" s="19"/>
    </row>
    <row r="3" spans="1:5" ht="24.75" x14ac:dyDescent="0.55000000000000004">
      <c r="A3" s="19" t="s">
        <v>151</v>
      </c>
      <c r="B3" s="19"/>
      <c r="C3" s="19"/>
      <c r="D3" s="19"/>
      <c r="E3" s="19"/>
    </row>
    <row r="4" spans="1:5" ht="24.75" x14ac:dyDescent="0.55000000000000004">
      <c r="A4" s="19" t="s">
        <v>2</v>
      </c>
      <c r="B4" s="19"/>
      <c r="C4" s="19"/>
      <c r="D4" s="19"/>
      <c r="E4" s="19"/>
    </row>
    <row r="5" spans="1:5" ht="24.75" x14ac:dyDescent="0.55000000000000004">
      <c r="C5" s="17" t="s">
        <v>153</v>
      </c>
      <c r="E5" s="16" t="s">
        <v>219</v>
      </c>
    </row>
    <row r="6" spans="1:5" ht="24.75" x14ac:dyDescent="0.55000000000000004">
      <c r="A6" s="17" t="s">
        <v>210</v>
      </c>
      <c r="C6" s="18"/>
      <c r="E6" s="18" t="s">
        <v>220</v>
      </c>
    </row>
    <row r="7" spans="1:5" ht="24.75" x14ac:dyDescent="0.55000000000000004">
      <c r="A7" s="18" t="s">
        <v>210</v>
      </c>
      <c r="C7" s="18" t="s">
        <v>138</v>
      </c>
      <c r="D7" s="3"/>
      <c r="E7" s="18" t="s">
        <v>138</v>
      </c>
    </row>
    <row r="8" spans="1:5" x14ac:dyDescent="0.55000000000000004">
      <c r="A8" s="1" t="s">
        <v>218</v>
      </c>
      <c r="C8" s="4">
        <v>0</v>
      </c>
      <c r="D8" s="3"/>
      <c r="E8" s="4">
        <v>3250765</v>
      </c>
    </row>
    <row r="9" spans="1:5" x14ac:dyDescent="0.55000000000000004">
      <c r="A9" s="1" t="s">
        <v>211</v>
      </c>
      <c r="C9" s="4">
        <v>0</v>
      </c>
      <c r="D9" s="3"/>
      <c r="E9" s="4">
        <v>1507153</v>
      </c>
    </row>
    <row r="10" spans="1:5" ht="24.75" thickBot="1" x14ac:dyDescent="0.6">
      <c r="A10" s="1" t="s">
        <v>160</v>
      </c>
      <c r="C10" s="6">
        <f>SUM(C8:C9)</f>
        <v>0</v>
      </c>
      <c r="D10" s="3"/>
      <c r="E10" s="6">
        <f>SUM(E8:E9)</f>
        <v>4757918</v>
      </c>
    </row>
    <row r="11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2"/>
  <sheetViews>
    <sheetView rightToLeft="1" workbookViewId="0">
      <selection activeCell="O13" sqref="O13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6.425781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6.42578125" style="1" bestFit="1" customWidth="1"/>
    <col min="14" max="14" width="1" style="1" customWidth="1"/>
    <col min="15" max="15" width="12.85546875" style="1" bestFit="1" customWidth="1"/>
    <col min="16" max="16" width="1" style="1" customWidth="1"/>
    <col min="17" max="17" width="10.140625" style="1" bestFit="1" customWidth="1"/>
    <col min="18" max="18" width="2.28515625" style="1" customWidth="1"/>
    <col min="19" max="19" width="12" style="1" bestFit="1" customWidth="1"/>
    <col min="20" max="20" width="1" style="1" customWidth="1"/>
    <col min="21" max="21" width="17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24.75" x14ac:dyDescent="0.55000000000000004">
      <c r="A6" s="17" t="s">
        <v>3</v>
      </c>
      <c r="C6" s="18" t="s">
        <v>215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 x14ac:dyDescent="0.55000000000000004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 x14ac:dyDescent="0.5500000000000000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55000000000000004">
      <c r="A9" s="1" t="s">
        <v>15</v>
      </c>
      <c r="C9" s="4">
        <v>34494</v>
      </c>
      <c r="D9" s="3"/>
      <c r="E9" s="4">
        <v>794098238</v>
      </c>
      <c r="F9" s="3"/>
      <c r="G9" s="4">
        <v>1221365656.1340001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0</v>
      </c>
      <c r="P9" s="3"/>
      <c r="Q9" s="4">
        <v>34494</v>
      </c>
      <c r="R9" s="3"/>
      <c r="S9" s="4">
        <v>28110</v>
      </c>
      <c r="T9" s="3"/>
      <c r="U9" s="4">
        <v>794098238</v>
      </c>
      <c r="V9" s="3"/>
      <c r="W9" s="4">
        <v>963857063.27699995</v>
      </c>
      <c r="X9" s="3"/>
      <c r="Y9" s="7">
        <v>2.0248913777520537E-4</v>
      </c>
    </row>
    <row r="10" spans="1:25" x14ac:dyDescent="0.55000000000000004">
      <c r="A10" s="1" t="s">
        <v>16</v>
      </c>
      <c r="C10" s="4">
        <v>5000000</v>
      </c>
      <c r="D10" s="3"/>
      <c r="E10" s="4">
        <v>30220017949</v>
      </c>
      <c r="F10" s="3"/>
      <c r="G10" s="4">
        <v>29672392500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0</v>
      </c>
      <c r="P10" s="3"/>
      <c r="Q10" s="4">
        <v>5000000</v>
      </c>
      <c r="R10" s="3"/>
      <c r="S10" s="4">
        <v>6600</v>
      </c>
      <c r="T10" s="3"/>
      <c r="U10" s="4">
        <v>30220017949</v>
      </c>
      <c r="V10" s="3"/>
      <c r="W10" s="4">
        <v>32803650000</v>
      </c>
      <c r="X10" s="3"/>
      <c r="Y10" s="7">
        <v>6.8914604223538085E-3</v>
      </c>
    </row>
    <row r="11" spans="1:25" x14ac:dyDescent="0.55000000000000004">
      <c r="A11" s="1" t="s">
        <v>17</v>
      </c>
      <c r="C11" s="4">
        <v>1500000</v>
      </c>
      <c r="D11" s="3"/>
      <c r="E11" s="4">
        <v>49562587298</v>
      </c>
      <c r="F11" s="3"/>
      <c r="G11" s="4">
        <v>70184900250</v>
      </c>
      <c r="H11" s="3"/>
      <c r="I11" s="4">
        <v>0</v>
      </c>
      <c r="J11" s="3"/>
      <c r="K11" s="4">
        <v>0</v>
      </c>
      <c r="L11" s="3"/>
      <c r="M11" s="4">
        <v>0</v>
      </c>
      <c r="N11" s="3"/>
      <c r="O11" s="4">
        <v>0</v>
      </c>
      <c r="P11" s="3"/>
      <c r="Q11" s="4">
        <v>1500000</v>
      </c>
      <c r="R11" s="3"/>
      <c r="S11" s="4">
        <v>51160</v>
      </c>
      <c r="T11" s="3"/>
      <c r="U11" s="4">
        <v>49562587298</v>
      </c>
      <c r="V11" s="3"/>
      <c r="W11" s="4">
        <v>76283397000</v>
      </c>
      <c r="X11" s="3"/>
      <c r="Y11" s="7">
        <v>1.6025777963982763E-2</v>
      </c>
    </row>
    <row r="12" spans="1:25" x14ac:dyDescent="0.55000000000000004">
      <c r="A12" s="1" t="s">
        <v>18</v>
      </c>
      <c r="C12" s="4">
        <v>300000</v>
      </c>
      <c r="D12" s="3"/>
      <c r="E12" s="4">
        <v>22931359016</v>
      </c>
      <c r="F12" s="3"/>
      <c r="G12" s="4">
        <v>29842076835</v>
      </c>
      <c r="H12" s="3"/>
      <c r="I12" s="4">
        <v>0</v>
      </c>
      <c r="J12" s="3"/>
      <c r="K12" s="4">
        <v>0</v>
      </c>
      <c r="L12" s="3"/>
      <c r="M12" s="4">
        <v>0</v>
      </c>
      <c r="N12" s="3"/>
      <c r="O12" s="4">
        <v>0</v>
      </c>
      <c r="P12" s="3"/>
      <c r="Q12" s="4">
        <v>300000</v>
      </c>
      <c r="R12" s="3"/>
      <c r="S12" s="4">
        <v>110816</v>
      </c>
      <c r="T12" s="3"/>
      <c r="U12" s="4">
        <v>22931359016</v>
      </c>
      <c r="V12" s="3"/>
      <c r="W12" s="4">
        <v>33046993440</v>
      </c>
      <c r="X12" s="3"/>
      <c r="Y12" s="7">
        <v>6.9425825287596325E-3</v>
      </c>
    </row>
    <row r="13" spans="1:25" x14ac:dyDescent="0.55000000000000004">
      <c r="A13" s="1" t="s">
        <v>19</v>
      </c>
      <c r="C13" s="4">
        <v>650804</v>
      </c>
      <c r="D13" s="3"/>
      <c r="E13" s="4">
        <v>4970143314</v>
      </c>
      <c r="F13" s="3"/>
      <c r="G13" s="4">
        <v>6190489592.3177996</v>
      </c>
      <c r="H13" s="3"/>
      <c r="I13" s="4">
        <v>0</v>
      </c>
      <c r="J13" s="3"/>
      <c r="K13" s="4">
        <v>0</v>
      </c>
      <c r="L13" s="3"/>
      <c r="M13" s="4">
        <v>0</v>
      </c>
      <c r="N13" s="3"/>
      <c r="O13" s="4">
        <v>0</v>
      </c>
      <c r="P13" s="3"/>
      <c r="Q13" s="4">
        <v>650804</v>
      </c>
      <c r="R13" s="3"/>
      <c r="S13" s="4">
        <v>14816</v>
      </c>
      <c r="T13" s="3"/>
      <c r="U13" s="4">
        <v>4970143314</v>
      </c>
      <c r="V13" s="3"/>
      <c r="W13" s="4">
        <v>9584940307.2192001</v>
      </c>
      <c r="X13" s="3"/>
      <c r="Y13" s="7">
        <v>2.0136246051224442E-3</v>
      </c>
    </row>
    <row r="14" spans="1:25" x14ac:dyDescent="0.55000000000000004">
      <c r="A14" s="1" t="s">
        <v>20</v>
      </c>
      <c r="C14" s="4">
        <v>1394767</v>
      </c>
      <c r="D14" s="3"/>
      <c r="E14" s="4">
        <v>4652979465</v>
      </c>
      <c r="F14" s="3"/>
      <c r="G14" s="4">
        <v>6411028660</v>
      </c>
      <c r="H14" s="3"/>
      <c r="I14" s="4">
        <v>0</v>
      </c>
      <c r="J14" s="3"/>
      <c r="K14" s="4">
        <v>0</v>
      </c>
      <c r="L14" s="3"/>
      <c r="M14" s="4">
        <v>0</v>
      </c>
      <c r="N14" s="3"/>
      <c r="O14" s="4">
        <v>0</v>
      </c>
      <c r="P14" s="3"/>
      <c r="Q14" s="4">
        <v>1394767</v>
      </c>
      <c r="R14" s="3"/>
      <c r="S14" s="4">
        <v>4418</v>
      </c>
      <c r="T14" s="3"/>
      <c r="U14" s="4">
        <v>4652979465</v>
      </c>
      <c r="V14" s="3"/>
      <c r="W14" s="4">
        <v>6125416226.3943005</v>
      </c>
      <c r="X14" s="3"/>
      <c r="Y14" s="7">
        <v>1.2868404428970598E-3</v>
      </c>
    </row>
    <row r="15" spans="1:25" x14ac:dyDescent="0.55000000000000004">
      <c r="A15" s="1" t="s">
        <v>21</v>
      </c>
      <c r="C15" s="4">
        <v>4500000</v>
      </c>
      <c r="D15" s="3"/>
      <c r="E15" s="4">
        <v>48175656638</v>
      </c>
      <c r="F15" s="3"/>
      <c r="G15" s="4">
        <v>61730505000</v>
      </c>
      <c r="H15" s="3"/>
      <c r="I15" s="4">
        <v>0</v>
      </c>
      <c r="J15" s="3"/>
      <c r="K15" s="4">
        <v>0</v>
      </c>
      <c r="L15" s="3"/>
      <c r="M15" s="4">
        <v>0</v>
      </c>
      <c r="N15" s="3"/>
      <c r="O15" s="4">
        <v>0</v>
      </c>
      <c r="P15" s="3"/>
      <c r="Q15" s="4">
        <v>4500000</v>
      </c>
      <c r="R15" s="3"/>
      <c r="S15" s="4">
        <v>16130</v>
      </c>
      <c r="T15" s="3"/>
      <c r="U15" s="4">
        <v>48175656638</v>
      </c>
      <c r="V15" s="3"/>
      <c r="W15" s="4">
        <v>72153119250</v>
      </c>
      <c r="X15" s="3"/>
      <c r="Y15" s="7">
        <v>1.5158080447168217E-2</v>
      </c>
    </row>
    <row r="16" spans="1:25" x14ac:dyDescent="0.55000000000000004">
      <c r="A16" s="1" t="s">
        <v>22</v>
      </c>
      <c r="C16" s="4">
        <v>30000</v>
      </c>
      <c r="D16" s="3"/>
      <c r="E16" s="4">
        <v>8169465600</v>
      </c>
      <c r="F16" s="3"/>
      <c r="G16" s="4">
        <v>7445008541.25</v>
      </c>
      <c r="H16" s="3"/>
      <c r="I16" s="4">
        <v>0</v>
      </c>
      <c r="J16" s="3"/>
      <c r="K16" s="4">
        <v>0</v>
      </c>
      <c r="L16" s="3"/>
      <c r="M16" s="4">
        <v>0</v>
      </c>
      <c r="N16" s="3"/>
      <c r="O16" s="4">
        <v>0</v>
      </c>
      <c r="P16" s="3"/>
      <c r="Q16" s="4">
        <v>30000</v>
      </c>
      <c r="R16" s="3"/>
      <c r="S16" s="4">
        <v>256233</v>
      </c>
      <c r="T16" s="3"/>
      <c r="U16" s="4">
        <v>8169465600</v>
      </c>
      <c r="V16" s="3"/>
      <c r="W16" s="4">
        <v>7677861699.375</v>
      </c>
      <c r="X16" s="3"/>
      <c r="Y16" s="7">
        <v>1.6129814831443746E-3</v>
      </c>
    </row>
    <row r="17" spans="1:25" x14ac:dyDescent="0.55000000000000004">
      <c r="A17" s="1" t="s">
        <v>23</v>
      </c>
      <c r="C17" s="4">
        <v>4000000</v>
      </c>
      <c r="D17" s="3"/>
      <c r="E17" s="4">
        <v>65469151016</v>
      </c>
      <c r="F17" s="3"/>
      <c r="G17" s="4">
        <v>63738486000</v>
      </c>
      <c r="H17" s="3"/>
      <c r="I17" s="4">
        <v>0</v>
      </c>
      <c r="J17" s="3"/>
      <c r="K17" s="4">
        <v>0</v>
      </c>
      <c r="L17" s="3"/>
      <c r="M17" s="4">
        <v>0</v>
      </c>
      <c r="N17" s="3"/>
      <c r="O17" s="4">
        <v>0</v>
      </c>
      <c r="P17" s="3"/>
      <c r="Q17" s="4">
        <v>4000000</v>
      </c>
      <c r="R17" s="3"/>
      <c r="S17" s="4">
        <v>16660</v>
      </c>
      <c r="T17" s="3"/>
      <c r="U17" s="4">
        <v>65469151016</v>
      </c>
      <c r="V17" s="3"/>
      <c r="W17" s="4">
        <v>66243492000</v>
      </c>
      <c r="X17" s="3"/>
      <c r="Y17" s="7">
        <v>1.3916573410474479E-2</v>
      </c>
    </row>
    <row r="18" spans="1:25" x14ac:dyDescent="0.55000000000000004">
      <c r="A18" s="1" t="s">
        <v>24</v>
      </c>
      <c r="C18" s="4">
        <v>8223444</v>
      </c>
      <c r="D18" s="3"/>
      <c r="E18" s="4">
        <v>84440707857</v>
      </c>
      <c r="F18" s="3"/>
      <c r="G18" s="4">
        <v>82562596532.820007</v>
      </c>
      <c r="H18" s="3"/>
      <c r="I18" s="4">
        <v>0</v>
      </c>
      <c r="J18" s="3"/>
      <c r="K18" s="4">
        <v>0</v>
      </c>
      <c r="L18" s="3"/>
      <c r="M18" s="4">
        <v>0</v>
      </c>
      <c r="N18" s="3"/>
      <c r="O18" s="4">
        <v>0</v>
      </c>
      <c r="P18" s="3"/>
      <c r="Q18" s="4">
        <v>8223444</v>
      </c>
      <c r="R18" s="3"/>
      <c r="S18" s="4">
        <v>10550</v>
      </c>
      <c r="T18" s="3"/>
      <c r="U18" s="4">
        <v>84440707857</v>
      </c>
      <c r="V18" s="3"/>
      <c r="W18" s="4">
        <v>86241128060</v>
      </c>
      <c r="X18" s="3"/>
      <c r="Y18" s="7">
        <v>1.8117719242067346E-2</v>
      </c>
    </row>
    <row r="19" spans="1:25" ht="24.75" thickBot="1" x14ac:dyDescent="0.6">
      <c r="C19" s="3"/>
      <c r="D19" s="3"/>
      <c r="E19" s="6">
        <f>SUM(E9:E18)</f>
        <v>319386166391</v>
      </c>
      <c r="F19" s="3"/>
      <c r="G19" s="6">
        <f>SUM(G9:G18)</f>
        <v>358998849567.52179</v>
      </c>
      <c r="H19" s="3"/>
      <c r="I19" s="3"/>
      <c r="J19" s="3"/>
      <c r="K19" s="6">
        <f>SUM(K9:K18)</f>
        <v>0</v>
      </c>
      <c r="L19" s="3"/>
      <c r="M19" s="3"/>
      <c r="N19" s="3"/>
      <c r="O19" s="6">
        <f>SUM(O9:O18)</f>
        <v>0</v>
      </c>
      <c r="P19" s="3"/>
      <c r="Q19" s="3"/>
      <c r="R19" s="3"/>
      <c r="S19" s="3"/>
      <c r="T19" s="3"/>
      <c r="U19" s="6">
        <f>SUM(U9:U18)</f>
        <v>319386166391</v>
      </c>
      <c r="V19" s="3"/>
      <c r="W19" s="6">
        <f>SUM(W9:W18)</f>
        <v>391123855046.2655</v>
      </c>
      <c r="X19" s="3"/>
      <c r="Y19" s="8">
        <f>SUM(Y9:Y18)</f>
        <v>8.2168129683745317E-2</v>
      </c>
    </row>
    <row r="20" spans="1:25" ht="24.75" thickTop="1" x14ac:dyDescent="0.55000000000000004">
      <c r="G20" s="2"/>
    </row>
    <row r="21" spans="1:25" x14ac:dyDescent="0.55000000000000004">
      <c r="G21" s="2"/>
      <c r="W21" s="2"/>
      <c r="Y21" s="2"/>
    </row>
    <row r="22" spans="1:25" x14ac:dyDescent="0.55000000000000004">
      <c r="W22" s="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3"/>
  <sheetViews>
    <sheetView rightToLeft="1" topLeftCell="I1" workbookViewId="0">
      <selection activeCell="Q49" sqref="Q49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9.140625" style="1" bestFit="1" customWidth="1"/>
    <col min="22" max="22" width="1" style="1" customWidth="1"/>
    <col min="23" max="23" width="19.140625" style="1" bestFit="1" customWidth="1"/>
    <col min="24" max="24" width="1" style="1" customWidth="1"/>
    <col min="25" max="25" width="9.140625" style="1" bestFit="1" customWidth="1"/>
    <col min="26" max="26" width="1" style="1" customWidth="1"/>
    <col min="27" max="27" width="17.42578125" style="1" bestFit="1" customWidth="1"/>
    <col min="28" max="28" width="1" style="1" customWidth="1"/>
    <col min="29" max="29" width="9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ht="24.75" x14ac:dyDescent="0.55000000000000004">
      <c r="A6" s="18" t="s">
        <v>26</v>
      </c>
      <c r="B6" s="18" t="s">
        <v>26</v>
      </c>
      <c r="C6" s="18" t="s">
        <v>26</v>
      </c>
      <c r="D6" s="18" t="s">
        <v>26</v>
      </c>
      <c r="E6" s="18" t="s">
        <v>26</v>
      </c>
      <c r="F6" s="18" t="s">
        <v>26</v>
      </c>
      <c r="G6" s="18" t="s">
        <v>26</v>
      </c>
      <c r="H6" s="18" t="s">
        <v>26</v>
      </c>
      <c r="I6" s="18" t="s">
        <v>26</v>
      </c>
      <c r="J6" s="18" t="s">
        <v>26</v>
      </c>
      <c r="K6" s="18" t="s">
        <v>26</v>
      </c>
      <c r="L6" s="18" t="s">
        <v>26</v>
      </c>
      <c r="M6" s="18" t="s">
        <v>26</v>
      </c>
      <c r="O6" s="18" t="s">
        <v>215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 x14ac:dyDescent="0.55000000000000004">
      <c r="A7" s="17" t="s">
        <v>27</v>
      </c>
      <c r="C7" s="17" t="s">
        <v>28</v>
      </c>
      <c r="E7" s="17" t="s">
        <v>29</v>
      </c>
      <c r="G7" s="17" t="s">
        <v>30</v>
      </c>
      <c r="I7" s="17" t="s">
        <v>31</v>
      </c>
      <c r="K7" s="17" t="s">
        <v>32</v>
      </c>
      <c r="M7" s="17" t="s">
        <v>25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33</v>
      </c>
      <c r="AG7" s="17" t="s">
        <v>8</v>
      </c>
      <c r="AI7" s="17" t="s">
        <v>9</v>
      </c>
      <c r="AK7" s="17" t="s">
        <v>13</v>
      </c>
    </row>
    <row r="8" spans="1:37" ht="24.75" x14ac:dyDescent="0.55000000000000004">
      <c r="A8" s="18" t="s">
        <v>27</v>
      </c>
      <c r="C8" s="18" t="s">
        <v>28</v>
      </c>
      <c r="E8" s="18" t="s">
        <v>29</v>
      </c>
      <c r="G8" s="18" t="s">
        <v>30</v>
      </c>
      <c r="I8" s="18" t="s">
        <v>31</v>
      </c>
      <c r="K8" s="18" t="s">
        <v>32</v>
      </c>
      <c r="M8" s="18" t="s">
        <v>25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33</v>
      </c>
      <c r="AG8" s="18" t="s">
        <v>8</v>
      </c>
      <c r="AI8" s="18" t="s">
        <v>9</v>
      </c>
      <c r="AK8" s="18" t="s">
        <v>13</v>
      </c>
    </row>
    <row r="9" spans="1:37" x14ac:dyDescent="0.55000000000000004">
      <c r="A9" s="3" t="s">
        <v>34</v>
      </c>
      <c r="B9" s="3"/>
      <c r="C9" s="3" t="s">
        <v>35</v>
      </c>
      <c r="D9" s="3"/>
      <c r="E9" s="3" t="s">
        <v>35</v>
      </c>
      <c r="F9" s="3"/>
      <c r="G9" s="3" t="s">
        <v>36</v>
      </c>
      <c r="H9" s="3"/>
      <c r="I9" s="3" t="s">
        <v>37</v>
      </c>
      <c r="J9" s="3"/>
      <c r="K9" s="4">
        <v>0</v>
      </c>
      <c r="L9" s="3"/>
      <c r="M9" s="4">
        <v>0</v>
      </c>
      <c r="N9" s="3"/>
      <c r="O9" s="4">
        <v>97836</v>
      </c>
      <c r="P9" s="3"/>
      <c r="Q9" s="9">
        <v>80063087649</v>
      </c>
      <c r="R9" s="9"/>
      <c r="S9" s="9">
        <v>93480613983</v>
      </c>
      <c r="T9" s="9"/>
      <c r="U9" s="9">
        <v>0</v>
      </c>
      <c r="V9" s="9"/>
      <c r="W9" s="9">
        <v>0</v>
      </c>
      <c r="X9" s="9"/>
      <c r="Y9" s="9">
        <v>0</v>
      </c>
      <c r="Z9" s="9"/>
      <c r="AA9" s="9">
        <v>0</v>
      </c>
      <c r="AB9" s="9"/>
      <c r="AC9" s="9">
        <v>97836</v>
      </c>
      <c r="AD9" s="9"/>
      <c r="AE9" s="9">
        <v>962451</v>
      </c>
      <c r="AF9" s="9"/>
      <c r="AG9" s="9">
        <v>80063087649</v>
      </c>
      <c r="AH9" s="9"/>
      <c r="AI9" s="9">
        <v>94145289108</v>
      </c>
      <c r="AJ9" s="3"/>
      <c r="AK9" s="7">
        <v>1.9778242172405786E-2</v>
      </c>
    </row>
    <row r="10" spans="1:37" x14ac:dyDescent="0.55000000000000004">
      <c r="A10" s="3" t="s">
        <v>38</v>
      </c>
      <c r="B10" s="3"/>
      <c r="C10" s="3" t="s">
        <v>35</v>
      </c>
      <c r="D10" s="3"/>
      <c r="E10" s="3" t="s">
        <v>35</v>
      </c>
      <c r="F10" s="3"/>
      <c r="G10" s="3" t="s">
        <v>39</v>
      </c>
      <c r="H10" s="3"/>
      <c r="I10" s="3" t="s">
        <v>40</v>
      </c>
      <c r="J10" s="3"/>
      <c r="K10" s="4">
        <v>0</v>
      </c>
      <c r="L10" s="3"/>
      <c r="M10" s="4">
        <v>0</v>
      </c>
      <c r="N10" s="3"/>
      <c r="O10" s="4">
        <v>51884</v>
      </c>
      <c r="P10" s="3"/>
      <c r="Q10" s="9">
        <v>43896213900</v>
      </c>
      <c r="R10" s="9"/>
      <c r="S10" s="9">
        <v>48970396766</v>
      </c>
      <c r="T10" s="9"/>
      <c r="U10" s="9">
        <v>0</v>
      </c>
      <c r="V10" s="9"/>
      <c r="W10" s="9">
        <v>0</v>
      </c>
      <c r="X10" s="9"/>
      <c r="Y10" s="9">
        <v>0</v>
      </c>
      <c r="Z10" s="9"/>
      <c r="AA10" s="9">
        <v>0</v>
      </c>
      <c r="AB10" s="9"/>
      <c r="AC10" s="9">
        <v>51884</v>
      </c>
      <c r="AD10" s="9"/>
      <c r="AE10" s="9">
        <v>958706</v>
      </c>
      <c r="AF10" s="9"/>
      <c r="AG10" s="9">
        <v>43896213900</v>
      </c>
      <c r="AH10" s="9"/>
      <c r="AI10" s="9">
        <v>49732486456</v>
      </c>
      <c r="AJ10" s="3"/>
      <c r="AK10" s="7">
        <v>1.0447906318863017E-2</v>
      </c>
    </row>
    <row r="11" spans="1:37" x14ac:dyDescent="0.55000000000000004">
      <c r="A11" s="3" t="s">
        <v>41</v>
      </c>
      <c r="B11" s="3"/>
      <c r="C11" s="3" t="s">
        <v>35</v>
      </c>
      <c r="D11" s="3"/>
      <c r="E11" s="3" t="s">
        <v>35</v>
      </c>
      <c r="F11" s="3"/>
      <c r="G11" s="3" t="s">
        <v>42</v>
      </c>
      <c r="H11" s="3"/>
      <c r="I11" s="3" t="s">
        <v>43</v>
      </c>
      <c r="J11" s="3"/>
      <c r="K11" s="4">
        <v>0</v>
      </c>
      <c r="L11" s="3"/>
      <c r="M11" s="4">
        <v>0</v>
      </c>
      <c r="N11" s="3"/>
      <c r="O11" s="4">
        <v>264279</v>
      </c>
      <c r="P11" s="3"/>
      <c r="Q11" s="9">
        <v>230225559310</v>
      </c>
      <c r="R11" s="9"/>
      <c r="S11" s="9">
        <v>245875493415</v>
      </c>
      <c r="T11" s="9"/>
      <c r="U11" s="9">
        <v>161</v>
      </c>
      <c r="V11" s="9"/>
      <c r="W11" s="9">
        <v>149918327</v>
      </c>
      <c r="X11" s="9"/>
      <c r="Y11" s="9">
        <v>20000</v>
      </c>
      <c r="Z11" s="9"/>
      <c r="AA11" s="9">
        <v>18756599750</v>
      </c>
      <c r="AB11" s="9"/>
      <c r="AC11" s="9">
        <v>244440</v>
      </c>
      <c r="AD11" s="9"/>
      <c r="AE11" s="9">
        <v>943277</v>
      </c>
      <c r="AF11" s="9"/>
      <c r="AG11" s="9">
        <v>212951829351</v>
      </c>
      <c r="AH11" s="9"/>
      <c r="AI11" s="9">
        <v>230532838228</v>
      </c>
      <c r="AJ11" s="3"/>
      <c r="AK11" s="7">
        <v>4.8430827993261573E-2</v>
      </c>
    </row>
    <row r="12" spans="1:37" x14ac:dyDescent="0.55000000000000004">
      <c r="A12" s="3" t="s">
        <v>44</v>
      </c>
      <c r="B12" s="3"/>
      <c r="C12" s="3" t="s">
        <v>35</v>
      </c>
      <c r="D12" s="3"/>
      <c r="E12" s="3" t="s">
        <v>35</v>
      </c>
      <c r="F12" s="3"/>
      <c r="G12" s="3" t="s">
        <v>45</v>
      </c>
      <c r="H12" s="3"/>
      <c r="I12" s="3" t="s">
        <v>46</v>
      </c>
      <c r="J12" s="3"/>
      <c r="K12" s="4">
        <v>0</v>
      </c>
      <c r="L12" s="3"/>
      <c r="M12" s="4">
        <v>0</v>
      </c>
      <c r="N12" s="3"/>
      <c r="O12" s="4">
        <v>331607</v>
      </c>
      <c r="P12" s="3"/>
      <c r="Q12" s="9">
        <v>273336816007</v>
      </c>
      <c r="R12" s="9"/>
      <c r="S12" s="9">
        <v>292129285738</v>
      </c>
      <c r="T12" s="9"/>
      <c r="U12" s="9">
        <v>656</v>
      </c>
      <c r="V12" s="9"/>
      <c r="W12" s="9">
        <v>571385618</v>
      </c>
      <c r="X12" s="9"/>
      <c r="Y12" s="9">
        <v>0</v>
      </c>
      <c r="Z12" s="9"/>
      <c r="AA12" s="9">
        <v>0</v>
      </c>
      <c r="AB12" s="9"/>
      <c r="AC12" s="9">
        <v>332263</v>
      </c>
      <c r="AD12" s="9"/>
      <c r="AE12" s="9">
        <v>892259</v>
      </c>
      <c r="AF12" s="9"/>
      <c r="AG12" s="9">
        <v>273908201625</v>
      </c>
      <c r="AH12" s="9"/>
      <c r="AI12" s="9">
        <v>296410917898</v>
      </c>
      <c r="AJ12" s="3"/>
      <c r="AK12" s="7">
        <v>6.2270634805810667E-2</v>
      </c>
    </row>
    <row r="13" spans="1:37" x14ac:dyDescent="0.55000000000000004">
      <c r="A13" s="3" t="s">
        <v>47</v>
      </c>
      <c r="B13" s="3"/>
      <c r="C13" s="3" t="s">
        <v>35</v>
      </c>
      <c r="D13" s="3"/>
      <c r="E13" s="3" t="s">
        <v>35</v>
      </c>
      <c r="F13" s="3"/>
      <c r="G13" s="3" t="s">
        <v>48</v>
      </c>
      <c r="H13" s="3"/>
      <c r="I13" s="3" t="s">
        <v>49</v>
      </c>
      <c r="J13" s="3"/>
      <c r="K13" s="4">
        <v>0</v>
      </c>
      <c r="L13" s="3"/>
      <c r="M13" s="4">
        <v>0</v>
      </c>
      <c r="N13" s="3"/>
      <c r="O13" s="4">
        <v>324113</v>
      </c>
      <c r="P13" s="3"/>
      <c r="Q13" s="9">
        <v>243893631511</v>
      </c>
      <c r="R13" s="9"/>
      <c r="S13" s="9">
        <v>281571065805</v>
      </c>
      <c r="T13" s="9"/>
      <c r="U13" s="9">
        <v>21215</v>
      </c>
      <c r="V13" s="9"/>
      <c r="W13" s="9">
        <v>18485961005</v>
      </c>
      <c r="X13" s="9"/>
      <c r="Y13" s="9">
        <v>0</v>
      </c>
      <c r="Z13" s="9"/>
      <c r="AA13" s="9">
        <v>0</v>
      </c>
      <c r="AB13" s="9"/>
      <c r="AC13" s="9">
        <v>345328</v>
      </c>
      <c r="AD13" s="9"/>
      <c r="AE13" s="9">
        <v>877209</v>
      </c>
      <c r="AF13" s="9"/>
      <c r="AG13" s="9">
        <v>262379592516</v>
      </c>
      <c r="AH13" s="9"/>
      <c r="AI13" s="9">
        <v>302869924426</v>
      </c>
      <c r="AJ13" s="3"/>
      <c r="AK13" s="7">
        <v>6.3627556607361316E-2</v>
      </c>
    </row>
    <row r="14" spans="1:37" x14ac:dyDescent="0.55000000000000004">
      <c r="A14" s="3" t="s">
        <v>50</v>
      </c>
      <c r="B14" s="3"/>
      <c r="C14" s="3" t="s">
        <v>35</v>
      </c>
      <c r="D14" s="3"/>
      <c r="E14" s="3" t="s">
        <v>35</v>
      </c>
      <c r="F14" s="3"/>
      <c r="G14" s="3" t="s">
        <v>51</v>
      </c>
      <c r="H14" s="3"/>
      <c r="I14" s="3" t="s">
        <v>52</v>
      </c>
      <c r="J14" s="3"/>
      <c r="K14" s="4">
        <v>0</v>
      </c>
      <c r="L14" s="3"/>
      <c r="M14" s="4">
        <v>0</v>
      </c>
      <c r="N14" s="3"/>
      <c r="O14" s="4">
        <v>28922</v>
      </c>
      <c r="P14" s="3"/>
      <c r="Q14" s="9">
        <v>22146781327</v>
      </c>
      <c r="R14" s="9"/>
      <c r="S14" s="9">
        <v>24298260067</v>
      </c>
      <c r="T14" s="9"/>
      <c r="U14" s="9">
        <v>2269</v>
      </c>
      <c r="V14" s="9"/>
      <c r="W14" s="9">
        <v>1915684391</v>
      </c>
      <c r="X14" s="9"/>
      <c r="Y14" s="9">
        <v>0</v>
      </c>
      <c r="Z14" s="9"/>
      <c r="AA14" s="9">
        <v>0</v>
      </c>
      <c r="AB14" s="9"/>
      <c r="AC14" s="9">
        <v>31191</v>
      </c>
      <c r="AD14" s="9"/>
      <c r="AE14" s="9">
        <v>852928</v>
      </c>
      <c r="AF14" s="9"/>
      <c r="AG14" s="9">
        <v>24062465716</v>
      </c>
      <c r="AH14" s="9"/>
      <c r="AI14" s="9">
        <v>26598855331</v>
      </c>
      <c r="AJ14" s="3"/>
      <c r="AK14" s="7">
        <v>5.5879439877422514E-3</v>
      </c>
    </row>
    <row r="15" spans="1:37" x14ac:dyDescent="0.55000000000000004">
      <c r="A15" s="3" t="s">
        <v>53</v>
      </c>
      <c r="B15" s="3"/>
      <c r="C15" s="3" t="s">
        <v>35</v>
      </c>
      <c r="D15" s="3"/>
      <c r="E15" s="3" t="s">
        <v>35</v>
      </c>
      <c r="F15" s="3"/>
      <c r="G15" s="3" t="s">
        <v>54</v>
      </c>
      <c r="H15" s="3"/>
      <c r="I15" s="3" t="s">
        <v>55</v>
      </c>
      <c r="J15" s="3"/>
      <c r="K15" s="4">
        <v>0</v>
      </c>
      <c r="L15" s="3"/>
      <c r="M15" s="4">
        <v>0</v>
      </c>
      <c r="N15" s="3"/>
      <c r="O15" s="4">
        <v>39390</v>
      </c>
      <c r="P15" s="3"/>
      <c r="Q15" s="9">
        <v>27771539283</v>
      </c>
      <c r="R15" s="9"/>
      <c r="S15" s="9">
        <v>32674423477</v>
      </c>
      <c r="T15" s="9"/>
      <c r="U15" s="9">
        <v>6320</v>
      </c>
      <c r="V15" s="9"/>
      <c r="W15" s="9">
        <v>5276148014</v>
      </c>
      <c r="X15" s="9"/>
      <c r="Y15" s="9">
        <v>0</v>
      </c>
      <c r="Z15" s="9"/>
      <c r="AA15" s="9">
        <v>0</v>
      </c>
      <c r="AB15" s="9"/>
      <c r="AC15" s="9">
        <v>45710</v>
      </c>
      <c r="AD15" s="9"/>
      <c r="AE15" s="9">
        <v>839046</v>
      </c>
      <c r="AF15" s="9"/>
      <c r="AG15" s="9">
        <v>33047687297</v>
      </c>
      <c r="AH15" s="9"/>
      <c r="AI15" s="9">
        <v>38345841216</v>
      </c>
      <c r="AJ15" s="3"/>
      <c r="AK15" s="7">
        <v>8.055775717090246E-3</v>
      </c>
    </row>
    <row r="16" spans="1:37" x14ac:dyDescent="0.55000000000000004">
      <c r="A16" s="3" t="s">
        <v>56</v>
      </c>
      <c r="B16" s="3"/>
      <c r="C16" s="3" t="s">
        <v>35</v>
      </c>
      <c r="D16" s="3"/>
      <c r="E16" s="3" t="s">
        <v>35</v>
      </c>
      <c r="F16" s="3"/>
      <c r="G16" s="3" t="s">
        <v>57</v>
      </c>
      <c r="H16" s="3"/>
      <c r="I16" s="3" t="s">
        <v>58</v>
      </c>
      <c r="J16" s="3"/>
      <c r="K16" s="4">
        <v>0</v>
      </c>
      <c r="L16" s="3"/>
      <c r="M16" s="4">
        <v>0</v>
      </c>
      <c r="N16" s="3"/>
      <c r="O16" s="4">
        <v>14134</v>
      </c>
      <c r="P16" s="3"/>
      <c r="Q16" s="9">
        <v>11617848069</v>
      </c>
      <c r="R16" s="9"/>
      <c r="S16" s="9">
        <v>11619490281</v>
      </c>
      <c r="T16" s="9"/>
      <c r="U16" s="9">
        <v>52309</v>
      </c>
      <c r="V16" s="9"/>
      <c r="W16" s="9">
        <v>43128302643</v>
      </c>
      <c r="X16" s="9"/>
      <c r="Y16" s="9">
        <v>0</v>
      </c>
      <c r="Z16" s="9"/>
      <c r="AA16" s="9">
        <v>0</v>
      </c>
      <c r="AB16" s="9"/>
      <c r="AC16" s="9">
        <v>66443</v>
      </c>
      <c r="AD16" s="9"/>
      <c r="AE16" s="9">
        <v>830130</v>
      </c>
      <c r="AF16" s="9"/>
      <c r="AG16" s="9">
        <v>54746150710</v>
      </c>
      <c r="AH16" s="9"/>
      <c r="AI16" s="9">
        <v>55146330505</v>
      </c>
      <c r="AJ16" s="3"/>
      <c r="AK16" s="7">
        <v>1.1585258168321209E-2</v>
      </c>
    </row>
    <row r="17" spans="1:37" x14ac:dyDescent="0.55000000000000004">
      <c r="A17" s="3" t="s">
        <v>59</v>
      </c>
      <c r="B17" s="3"/>
      <c r="C17" s="3" t="s">
        <v>35</v>
      </c>
      <c r="D17" s="3"/>
      <c r="E17" s="3" t="s">
        <v>35</v>
      </c>
      <c r="F17" s="3"/>
      <c r="G17" s="3" t="s">
        <v>60</v>
      </c>
      <c r="H17" s="3"/>
      <c r="I17" s="3" t="s">
        <v>61</v>
      </c>
      <c r="J17" s="3"/>
      <c r="K17" s="4">
        <v>0</v>
      </c>
      <c r="L17" s="3"/>
      <c r="M17" s="4">
        <v>0</v>
      </c>
      <c r="N17" s="3"/>
      <c r="O17" s="4">
        <v>279619</v>
      </c>
      <c r="P17" s="3"/>
      <c r="Q17" s="9">
        <v>236876329049</v>
      </c>
      <c r="R17" s="9"/>
      <c r="S17" s="9">
        <v>275134924652</v>
      </c>
      <c r="T17" s="9"/>
      <c r="U17" s="9">
        <v>0</v>
      </c>
      <c r="V17" s="9"/>
      <c r="W17" s="9">
        <v>0</v>
      </c>
      <c r="X17" s="9"/>
      <c r="Y17" s="9">
        <v>279619</v>
      </c>
      <c r="Z17" s="9"/>
      <c r="AA17" s="9">
        <v>279619000000</v>
      </c>
      <c r="AB17" s="9"/>
      <c r="AC17" s="9">
        <v>0</v>
      </c>
      <c r="AD17" s="9"/>
      <c r="AE17" s="9">
        <v>0</v>
      </c>
      <c r="AF17" s="9"/>
      <c r="AG17" s="9">
        <v>0</v>
      </c>
      <c r="AH17" s="9"/>
      <c r="AI17" s="9">
        <v>0</v>
      </c>
      <c r="AJ17" s="3"/>
      <c r="AK17" s="7">
        <v>0</v>
      </c>
    </row>
    <row r="18" spans="1:37" x14ac:dyDescent="0.55000000000000004">
      <c r="A18" s="3" t="s">
        <v>62</v>
      </c>
      <c r="B18" s="3"/>
      <c r="C18" s="3" t="s">
        <v>35</v>
      </c>
      <c r="D18" s="3"/>
      <c r="E18" s="3" t="s">
        <v>35</v>
      </c>
      <c r="F18" s="3"/>
      <c r="G18" s="3" t="s">
        <v>63</v>
      </c>
      <c r="H18" s="3"/>
      <c r="I18" s="3" t="s">
        <v>64</v>
      </c>
      <c r="J18" s="3"/>
      <c r="K18" s="4">
        <v>0</v>
      </c>
      <c r="L18" s="3"/>
      <c r="M18" s="4">
        <v>0</v>
      </c>
      <c r="N18" s="3"/>
      <c r="O18" s="4">
        <v>14287</v>
      </c>
      <c r="P18" s="3"/>
      <c r="Q18" s="9">
        <v>11691102111</v>
      </c>
      <c r="R18" s="9"/>
      <c r="S18" s="9">
        <v>13836722772</v>
      </c>
      <c r="T18" s="9"/>
      <c r="U18" s="9">
        <v>0</v>
      </c>
      <c r="V18" s="9"/>
      <c r="W18" s="9">
        <v>0</v>
      </c>
      <c r="X18" s="9"/>
      <c r="Y18" s="9">
        <v>0</v>
      </c>
      <c r="Z18" s="9"/>
      <c r="AA18" s="9">
        <v>0</v>
      </c>
      <c r="AB18" s="9"/>
      <c r="AC18" s="9">
        <v>14287</v>
      </c>
      <c r="AD18" s="9"/>
      <c r="AE18" s="9">
        <v>985098</v>
      </c>
      <c r="AF18" s="9"/>
      <c r="AG18" s="9">
        <v>11691102111</v>
      </c>
      <c r="AH18" s="9"/>
      <c r="AI18" s="9">
        <v>14071544196</v>
      </c>
      <c r="AJ18" s="3"/>
      <c r="AK18" s="7">
        <v>2.9561798735243316E-3</v>
      </c>
    </row>
    <row r="19" spans="1:37" x14ac:dyDescent="0.55000000000000004">
      <c r="A19" s="3" t="s">
        <v>65</v>
      </c>
      <c r="B19" s="3"/>
      <c r="C19" s="3" t="s">
        <v>35</v>
      </c>
      <c r="D19" s="3"/>
      <c r="E19" s="3" t="s">
        <v>35</v>
      </c>
      <c r="F19" s="3"/>
      <c r="G19" s="3" t="s">
        <v>66</v>
      </c>
      <c r="H19" s="3"/>
      <c r="I19" s="3" t="s">
        <v>67</v>
      </c>
      <c r="J19" s="3"/>
      <c r="K19" s="4">
        <v>0</v>
      </c>
      <c r="L19" s="3"/>
      <c r="M19" s="4">
        <v>0</v>
      </c>
      <c r="N19" s="3"/>
      <c r="O19" s="4">
        <v>74976</v>
      </c>
      <c r="P19" s="3"/>
      <c r="Q19" s="9">
        <v>57720667594</v>
      </c>
      <c r="R19" s="9"/>
      <c r="S19" s="9">
        <v>57762660299</v>
      </c>
      <c r="T19" s="9"/>
      <c r="U19" s="9">
        <v>72949</v>
      </c>
      <c r="V19" s="9"/>
      <c r="W19" s="9">
        <v>56449492500</v>
      </c>
      <c r="X19" s="9"/>
      <c r="Y19" s="9">
        <v>0</v>
      </c>
      <c r="Z19" s="9"/>
      <c r="AA19" s="9">
        <v>0</v>
      </c>
      <c r="AB19" s="9"/>
      <c r="AC19" s="9">
        <v>147925</v>
      </c>
      <c r="AD19" s="9"/>
      <c r="AE19" s="9">
        <v>779325</v>
      </c>
      <c r="AF19" s="9"/>
      <c r="AG19" s="9">
        <v>114170160086</v>
      </c>
      <c r="AH19" s="9"/>
      <c r="AI19" s="9">
        <v>115260755825</v>
      </c>
      <c r="AJ19" s="3"/>
      <c r="AK19" s="7">
        <v>2.4214224240856539E-2</v>
      </c>
    </row>
    <row r="20" spans="1:37" x14ac:dyDescent="0.55000000000000004">
      <c r="A20" s="3" t="s">
        <v>68</v>
      </c>
      <c r="B20" s="3"/>
      <c r="C20" s="3" t="s">
        <v>35</v>
      </c>
      <c r="D20" s="3"/>
      <c r="E20" s="3" t="s">
        <v>35</v>
      </c>
      <c r="F20" s="3"/>
      <c r="G20" s="3" t="s">
        <v>69</v>
      </c>
      <c r="H20" s="3"/>
      <c r="I20" s="3" t="s">
        <v>70</v>
      </c>
      <c r="J20" s="3"/>
      <c r="K20" s="4">
        <v>0</v>
      </c>
      <c r="L20" s="3"/>
      <c r="M20" s="4">
        <v>0</v>
      </c>
      <c r="N20" s="3"/>
      <c r="O20" s="4">
        <v>40000</v>
      </c>
      <c r="P20" s="3"/>
      <c r="Q20" s="9">
        <v>30490112473</v>
      </c>
      <c r="R20" s="9"/>
      <c r="S20" s="9">
        <v>30459438226</v>
      </c>
      <c r="T20" s="9"/>
      <c r="U20" s="9">
        <v>111309</v>
      </c>
      <c r="V20" s="9"/>
      <c r="W20" s="9">
        <v>85196731081</v>
      </c>
      <c r="X20" s="9"/>
      <c r="Y20" s="9">
        <v>0</v>
      </c>
      <c r="Z20" s="9"/>
      <c r="AA20" s="9">
        <v>0</v>
      </c>
      <c r="AB20" s="9"/>
      <c r="AC20" s="9">
        <v>151309</v>
      </c>
      <c r="AD20" s="9"/>
      <c r="AE20" s="9">
        <v>770014</v>
      </c>
      <c r="AF20" s="9"/>
      <c r="AG20" s="9">
        <v>115686843548</v>
      </c>
      <c r="AH20" s="9"/>
      <c r="AI20" s="9">
        <v>116488930879</v>
      </c>
      <c r="AJ20" s="3"/>
      <c r="AK20" s="7">
        <v>2.4472241863174888E-2</v>
      </c>
    </row>
    <row r="21" spans="1:37" x14ac:dyDescent="0.55000000000000004">
      <c r="A21" s="3" t="s">
        <v>71</v>
      </c>
      <c r="B21" s="3"/>
      <c r="C21" s="3" t="s">
        <v>35</v>
      </c>
      <c r="D21" s="3"/>
      <c r="E21" s="3" t="s">
        <v>35</v>
      </c>
      <c r="F21" s="3"/>
      <c r="G21" s="3" t="s">
        <v>72</v>
      </c>
      <c r="H21" s="3"/>
      <c r="I21" s="3" t="s">
        <v>73</v>
      </c>
      <c r="J21" s="3"/>
      <c r="K21" s="4">
        <v>0</v>
      </c>
      <c r="L21" s="3"/>
      <c r="M21" s="4">
        <v>0</v>
      </c>
      <c r="N21" s="3"/>
      <c r="O21" s="4">
        <v>79197</v>
      </c>
      <c r="P21" s="3"/>
      <c r="Q21" s="9">
        <v>53874632272</v>
      </c>
      <c r="R21" s="9"/>
      <c r="S21" s="9">
        <v>57077701483</v>
      </c>
      <c r="T21" s="9"/>
      <c r="U21" s="9">
        <v>38057</v>
      </c>
      <c r="V21" s="9"/>
      <c r="W21" s="9">
        <v>27580364286</v>
      </c>
      <c r="X21" s="9"/>
      <c r="Y21" s="9">
        <v>0</v>
      </c>
      <c r="Z21" s="9"/>
      <c r="AA21" s="9">
        <v>0</v>
      </c>
      <c r="AB21" s="9"/>
      <c r="AC21" s="9">
        <v>117254</v>
      </c>
      <c r="AD21" s="9"/>
      <c r="AE21" s="9">
        <v>729007</v>
      </c>
      <c r="AF21" s="9"/>
      <c r="AG21" s="9">
        <v>81454996558</v>
      </c>
      <c r="AH21" s="9"/>
      <c r="AI21" s="9">
        <v>85463493711</v>
      </c>
      <c r="AJ21" s="3"/>
      <c r="AK21" s="7">
        <v>1.7954352167074094E-2</v>
      </c>
    </row>
    <row r="22" spans="1:37" x14ac:dyDescent="0.55000000000000004">
      <c r="A22" s="3" t="s">
        <v>74</v>
      </c>
      <c r="B22" s="3"/>
      <c r="C22" s="3" t="s">
        <v>35</v>
      </c>
      <c r="D22" s="3"/>
      <c r="E22" s="3" t="s">
        <v>35</v>
      </c>
      <c r="F22" s="3"/>
      <c r="G22" s="3" t="s">
        <v>75</v>
      </c>
      <c r="H22" s="3"/>
      <c r="I22" s="3" t="s">
        <v>76</v>
      </c>
      <c r="J22" s="3"/>
      <c r="K22" s="4">
        <v>0</v>
      </c>
      <c r="L22" s="3"/>
      <c r="M22" s="4">
        <v>0</v>
      </c>
      <c r="N22" s="3"/>
      <c r="O22" s="4">
        <v>41418</v>
      </c>
      <c r="P22" s="3"/>
      <c r="Q22" s="9">
        <v>35074518023</v>
      </c>
      <c r="R22" s="9"/>
      <c r="S22" s="9">
        <v>40875220955</v>
      </c>
      <c r="T22" s="9"/>
      <c r="U22" s="9">
        <v>0</v>
      </c>
      <c r="V22" s="9"/>
      <c r="W22" s="9">
        <v>0</v>
      </c>
      <c r="X22" s="9"/>
      <c r="Y22" s="9">
        <v>41418</v>
      </c>
      <c r="Z22" s="9"/>
      <c r="AA22" s="9">
        <v>41418000000</v>
      </c>
      <c r="AB22" s="9"/>
      <c r="AC22" s="9">
        <v>0</v>
      </c>
      <c r="AD22" s="9"/>
      <c r="AE22" s="9">
        <v>0</v>
      </c>
      <c r="AF22" s="9"/>
      <c r="AG22" s="9">
        <v>0</v>
      </c>
      <c r="AH22" s="9"/>
      <c r="AI22" s="9">
        <v>0</v>
      </c>
      <c r="AJ22" s="3"/>
      <c r="AK22" s="7">
        <v>0</v>
      </c>
    </row>
    <row r="23" spans="1:37" x14ac:dyDescent="0.55000000000000004">
      <c r="A23" s="3" t="s">
        <v>77</v>
      </c>
      <c r="B23" s="3"/>
      <c r="C23" s="3" t="s">
        <v>35</v>
      </c>
      <c r="D23" s="3"/>
      <c r="E23" s="3" t="s">
        <v>35</v>
      </c>
      <c r="F23" s="3"/>
      <c r="G23" s="3" t="s">
        <v>78</v>
      </c>
      <c r="H23" s="3"/>
      <c r="I23" s="3" t="s">
        <v>79</v>
      </c>
      <c r="J23" s="3"/>
      <c r="K23" s="4">
        <v>0</v>
      </c>
      <c r="L23" s="3"/>
      <c r="M23" s="4">
        <v>0</v>
      </c>
      <c r="N23" s="3"/>
      <c r="O23" s="4">
        <v>67588</v>
      </c>
      <c r="P23" s="3"/>
      <c r="Q23" s="9">
        <v>56267607858</v>
      </c>
      <c r="R23" s="9"/>
      <c r="S23" s="9">
        <v>65775396552</v>
      </c>
      <c r="T23" s="9"/>
      <c r="U23" s="9">
        <v>0</v>
      </c>
      <c r="V23" s="9"/>
      <c r="W23" s="9">
        <v>0</v>
      </c>
      <c r="X23" s="9"/>
      <c r="Y23" s="9">
        <v>0</v>
      </c>
      <c r="Z23" s="9"/>
      <c r="AA23" s="9">
        <v>0</v>
      </c>
      <c r="AB23" s="9"/>
      <c r="AC23" s="9">
        <v>67588</v>
      </c>
      <c r="AD23" s="9"/>
      <c r="AE23" s="9">
        <v>989449</v>
      </c>
      <c r="AF23" s="9"/>
      <c r="AG23" s="9">
        <v>56267607858</v>
      </c>
      <c r="AH23" s="9"/>
      <c r="AI23" s="9">
        <v>66862757940</v>
      </c>
      <c r="AJ23" s="3"/>
      <c r="AK23" s="7">
        <v>1.40466701136286E-2</v>
      </c>
    </row>
    <row r="24" spans="1:37" x14ac:dyDescent="0.55000000000000004">
      <c r="A24" s="3" t="s">
        <v>80</v>
      </c>
      <c r="B24" s="3"/>
      <c r="C24" s="3" t="s">
        <v>35</v>
      </c>
      <c r="D24" s="3"/>
      <c r="E24" s="3" t="s">
        <v>35</v>
      </c>
      <c r="F24" s="3"/>
      <c r="G24" s="3" t="s">
        <v>81</v>
      </c>
      <c r="H24" s="3"/>
      <c r="I24" s="3" t="s">
        <v>82</v>
      </c>
      <c r="J24" s="3"/>
      <c r="K24" s="4">
        <v>0</v>
      </c>
      <c r="L24" s="3"/>
      <c r="M24" s="4">
        <v>0</v>
      </c>
      <c r="N24" s="3"/>
      <c r="O24" s="4">
        <v>90670</v>
      </c>
      <c r="P24" s="3"/>
      <c r="Q24" s="9">
        <v>76389716426</v>
      </c>
      <c r="R24" s="9"/>
      <c r="S24" s="9">
        <v>86308449987</v>
      </c>
      <c r="T24" s="9"/>
      <c r="U24" s="9">
        <v>0</v>
      </c>
      <c r="V24" s="9"/>
      <c r="W24" s="9">
        <v>0</v>
      </c>
      <c r="X24" s="9"/>
      <c r="Y24" s="9">
        <v>0</v>
      </c>
      <c r="Z24" s="9"/>
      <c r="AA24" s="9">
        <v>0</v>
      </c>
      <c r="AB24" s="9"/>
      <c r="AC24" s="9">
        <v>90670</v>
      </c>
      <c r="AD24" s="9"/>
      <c r="AE24" s="9">
        <v>968014</v>
      </c>
      <c r="AF24" s="9"/>
      <c r="AG24" s="9">
        <v>76389716426</v>
      </c>
      <c r="AH24" s="9"/>
      <c r="AI24" s="9">
        <v>87753921098</v>
      </c>
      <c r="AJ24" s="3"/>
      <c r="AK24" s="7">
        <v>1.8435530014288833E-2</v>
      </c>
    </row>
    <row r="25" spans="1:37" x14ac:dyDescent="0.55000000000000004">
      <c r="A25" s="3" t="s">
        <v>83</v>
      </c>
      <c r="B25" s="3"/>
      <c r="C25" s="3" t="s">
        <v>35</v>
      </c>
      <c r="D25" s="3"/>
      <c r="E25" s="3" t="s">
        <v>35</v>
      </c>
      <c r="F25" s="3"/>
      <c r="G25" s="3" t="s">
        <v>84</v>
      </c>
      <c r="H25" s="3"/>
      <c r="I25" s="3" t="s">
        <v>85</v>
      </c>
      <c r="J25" s="3"/>
      <c r="K25" s="4">
        <v>16</v>
      </c>
      <c r="L25" s="3"/>
      <c r="M25" s="4">
        <v>16</v>
      </c>
      <c r="N25" s="3"/>
      <c r="O25" s="4">
        <v>511</v>
      </c>
      <c r="P25" s="3"/>
      <c r="Q25" s="9">
        <v>499848579</v>
      </c>
      <c r="R25" s="9"/>
      <c r="S25" s="9">
        <v>499101333</v>
      </c>
      <c r="T25" s="9"/>
      <c r="U25" s="9">
        <v>500000</v>
      </c>
      <c r="V25" s="9"/>
      <c r="W25" s="9">
        <v>489520000000</v>
      </c>
      <c r="X25" s="9"/>
      <c r="Y25" s="9">
        <v>0</v>
      </c>
      <c r="Z25" s="9"/>
      <c r="AA25" s="9">
        <v>0</v>
      </c>
      <c r="AB25" s="9"/>
      <c r="AC25" s="9">
        <v>500511</v>
      </c>
      <c r="AD25" s="9"/>
      <c r="AE25" s="9">
        <v>987549</v>
      </c>
      <c r="AF25" s="9"/>
      <c r="AG25" s="9">
        <v>490019848579</v>
      </c>
      <c r="AH25" s="9"/>
      <c r="AI25" s="9">
        <v>494189549445</v>
      </c>
      <c r="AJ25" s="3"/>
      <c r="AK25" s="7">
        <v>0.10382038953412434</v>
      </c>
    </row>
    <row r="26" spans="1:37" x14ac:dyDescent="0.55000000000000004">
      <c r="A26" s="3" t="s">
        <v>86</v>
      </c>
      <c r="B26" s="3"/>
      <c r="C26" s="3" t="s">
        <v>35</v>
      </c>
      <c r="D26" s="3"/>
      <c r="E26" s="3" t="s">
        <v>35</v>
      </c>
      <c r="F26" s="3"/>
      <c r="G26" s="3" t="s">
        <v>87</v>
      </c>
      <c r="H26" s="3"/>
      <c r="I26" s="3" t="s">
        <v>88</v>
      </c>
      <c r="J26" s="3"/>
      <c r="K26" s="4">
        <v>15</v>
      </c>
      <c r="L26" s="3"/>
      <c r="M26" s="4">
        <v>15</v>
      </c>
      <c r="N26" s="3"/>
      <c r="O26" s="4">
        <v>175000</v>
      </c>
      <c r="P26" s="3"/>
      <c r="Q26" s="9">
        <v>169654744349</v>
      </c>
      <c r="R26" s="9"/>
      <c r="S26" s="9">
        <v>174968281250</v>
      </c>
      <c r="T26" s="9"/>
      <c r="U26" s="9">
        <v>0</v>
      </c>
      <c r="V26" s="9"/>
      <c r="W26" s="9">
        <v>0</v>
      </c>
      <c r="X26" s="9"/>
      <c r="Y26" s="9">
        <v>0</v>
      </c>
      <c r="Z26" s="9"/>
      <c r="AA26" s="9">
        <v>0</v>
      </c>
      <c r="AB26" s="9"/>
      <c r="AC26" s="9">
        <v>175000</v>
      </c>
      <c r="AD26" s="9"/>
      <c r="AE26" s="9">
        <v>1000000</v>
      </c>
      <c r="AF26" s="9"/>
      <c r="AG26" s="9">
        <v>169654744349</v>
      </c>
      <c r="AH26" s="9"/>
      <c r="AI26" s="9">
        <v>174968281250</v>
      </c>
      <c r="AJ26" s="3"/>
      <c r="AK26" s="7">
        <v>3.6757707919748105E-2</v>
      </c>
    </row>
    <row r="27" spans="1:37" x14ac:dyDescent="0.55000000000000004">
      <c r="A27" s="3" t="s">
        <v>89</v>
      </c>
      <c r="B27" s="3"/>
      <c r="C27" s="3" t="s">
        <v>35</v>
      </c>
      <c r="D27" s="3"/>
      <c r="E27" s="3" t="s">
        <v>35</v>
      </c>
      <c r="F27" s="3"/>
      <c r="G27" s="3" t="s">
        <v>90</v>
      </c>
      <c r="H27" s="3"/>
      <c r="I27" s="3" t="s">
        <v>91</v>
      </c>
      <c r="J27" s="3"/>
      <c r="K27" s="4">
        <v>15</v>
      </c>
      <c r="L27" s="3"/>
      <c r="M27" s="4">
        <v>15</v>
      </c>
      <c r="N27" s="3"/>
      <c r="O27" s="4">
        <v>175000</v>
      </c>
      <c r="P27" s="3"/>
      <c r="Q27" s="9">
        <v>169235500000</v>
      </c>
      <c r="R27" s="9"/>
      <c r="S27" s="9">
        <v>172469734193</v>
      </c>
      <c r="T27" s="9"/>
      <c r="U27" s="9">
        <v>0</v>
      </c>
      <c r="V27" s="9"/>
      <c r="W27" s="9">
        <v>0</v>
      </c>
      <c r="X27" s="9"/>
      <c r="Y27" s="9">
        <v>0</v>
      </c>
      <c r="Z27" s="9"/>
      <c r="AA27" s="9">
        <v>0</v>
      </c>
      <c r="AB27" s="9"/>
      <c r="AC27" s="9">
        <v>175000</v>
      </c>
      <c r="AD27" s="9"/>
      <c r="AE27" s="9">
        <v>993520</v>
      </c>
      <c r="AF27" s="9"/>
      <c r="AG27" s="9">
        <v>169235500000</v>
      </c>
      <c r="AH27" s="9"/>
      <c r="AI27" s="9">
        <v>173834486787</v>
      </c>
      <c r="AJ27" s="3"/>
      <c r="AK27" s="7">
        <v>3.6519517972323098E-2</v>
      </c>
    </row>
    <row r="28" spans="1:37" x14ac:dyDescent="0.55000000000000004">
      <c r="A28" s="3" t="s">
        <v>92</v>
      </c>
      <c r="B28" s="3"/>
      <c r="C28" s="3" t="s">
        <v>35</v>
      </c>
      <c r="D28" s="3"/>
      <c r="E28" s="3" t="s">
        <v>35</v>
      </c>
      <c r="F28" s="3"/>
      <c r="G28" s="3" t="s">
        <v>93</v>
      </c>
      <c r="H28" s="3"/>
      <c r="I28" s="3" t="s">
        <v>94</v>
      </c>
      <c r="J28" s="3"/>
      <c r="K28" s="4">
        <v>16</v>
      </c>
      <c r="L28" s="3"/>
      <c r="M28" s="4">
        <v>16</v>
      </c>
      <c r="N28" s="3"/>
      <c r="O28" s="4">
        <v>100000</v>
      </c>
      <c r="P28" s="3"/>
      <c r="Q28" s="9">
        <v>94837186124</v>
      </c>
      <c r="R28" s="9"/>
      <c r="S28" s="9">
        <v>95146851506</v>
      </c>
      <c r="T28" s="9"/>
      <c r="U28" s="9">
        <v>0</v>
      </c>
      <c r="V28" s="9"/>
      <c r="W28" s="9">
        <v>0</v>
      </c>
      <c r="X28" s="9"/>
      <c r="Y28" s="9">
        <v>0</v>
      </c>
      <c r="Z28" s="9"/>
      <c r="AA28" s="9">
        <v>0</v>
      </c>
      <c r="AB28" s="9"/>
      <c r="AC28" s="9">
        <v>100000</v>
      </c>
      <c r="AD28" s="9"/>
      <c r="AE28" s="9">
        <v>953990</v>
      </c>
      <c r="AF28" s="9"/>
      <c r="AG28" s="9">
        <v>94837186124</v>
      </c>
      <c r="AH28" s="9"/>
      <c r="AI28" s="9">
        <v>95381708931</v>
      </c>
      <c r="AJ28" s="3"/>
      <c r="AK28" s="7">
        <v>2.0037991873296333E-2</v>
      </c>
    </row>
    <row r="29" spans="1:37" x14ac:dyDescent="0.55000000000000004">
      <c r="A29" s="3" t="s">
        <v>95</v>
      </c>
      <c r="B29" s="3"/>
      <c r="C29" s="3" t="s">
        <v>35</v>
      </c>
      <c r="D29" s="3"/>
      <c r="E29" s="3" t="s">
        <v>35</v>
      </c>
      <c r="F29" s="3"/>
      <c r="G29" s="3" t="s">
        <v>90</v>
      </c>
      <c r="H29" s="3"/>
      <c r="I29" s="3" t="s">
        <v>96</v>
      </c>
      <c r="J29" s="3"/>
      <c r="K29" s="4">
        <v>17</v>
      </c>
      <c r="L29" s="3"/>
      <c r="M29" s="4">
        <v>17</v>
      </c>
      <c r="N29" s="3"/>
      <c r="O29" s="4">
        <v>200000</v>
      </c>
      <c r="P29" s="3"/>
      <c r="Q29" s="9">
        <v>186418325000</v>
      </c>
      <c r="R29" s="9"/>
      <c r="S29" s="9">
        <v>188074105388</v>
      </c>
      <c r="T29" s="9"/>
      <c r="U29" s="9">
        <v>0</v>
      </c>
      <c r="V29" s="9"/>
      <c r="W29" s="9">
        <v>0</v>
      </c>
      <c r="X29" s="9"/>
      <c r="Y29" s="9">
        <v>0</v>
      </c>
      <c r="Z29" s="9"/>
      <c r="AA29" s="9">
        <v>0</v>
      </c>
      <c r="AB29" s="9"/>
      <c r="AC29" s="9">
        <v>200000</v>
      </c>
      <c r="AD29" s="9"/>
      <c r="AE29" s="9">
        <v>941314</v>
      </c>
      <c r="AF29" s="9"/>
      <c r="AG29" s="9">
        <v>186418325000</v>
      </c>
      <c r="AH29" s="9"/>
      <c r="AI29" s="9">
        <v>188228677367</v>
      </c>
      <c r="AJ29" s="3"/>
      <c r="AK29" s="7">
        <v>3.9543480083060405E-2</v>
      </c>
    </row>
    <row r="30" spans="1:37" x14ac:dyDescent="0.55000000000000004">
      <c r="A30" s="3" t="s">
        <v>97</v>
      </c>
      <c r="B30" s="3"/>
      <c r="C30" s="3" t="s">
        <v>35</v>
      </c>
      <c r="D30" s="3"/>
      <c r="E30" s="3" t="s">
        <v>35</v>
      </c>
      <c r="F30" s="3"/>
      <c r="G30" s="3" t="s">
        <v>98</v>
      </c>
      <c r="H30" s="3"/>
      <c r="I30" s="3" t="s">
        <v>99</v>
      </c>
      <c r="J30" s="3"/>
      <c r="K30" s="4">
        <v>17</v>
      </c>
      <c r="L30" s="3"/>
      <c r="M30" s="4">
        <v>17</v>
      </c>
      <c r="N30" s="3"/>
      <c r="O30" s="4">
        <v>200000</v>
      </c>
      <c r="P30" s="3"/>
      <c r="Q30" s="9">
        <v>185144000000</v>
      </c>
      <c r="R30" s="9"/>
      <c r="S30" s="9">
        <v>187916333990</v>
      </c>
      <c r="T30" s="9"/>
      <c r="U30" s="9">
        <v>0</v>
      </c>
      <c r="V30" s="9"/>
      <c r="W30" s="9">
        <v>0</v>
      </c>
      <c r="X30" s="9"/>
      <c r="Y30" s="9">
        <v>0</v>
      </c>
      <c r="Z30" s="9"/>
      <c r="AA30" s="9">
        <v>0</v>
      </c>
      <c r="AB30" s="9"/>
      <c r="AC30" s="9">
        <v>200000</v>
      </c>
      <c r="AD30" s="9"/>
      <c r="AE30" s="9">
        <v>941298</v>
      </c>
      <c r="AF30" s="9"/>
      <c r="AG30" s="9">
        <v>185144000000</v>
      </c>
      <c r="AH30" s="9"/>
      <c r="AI30" s="9">
        <v>188225477947</v>
      </c>
      <c r="AJ30" s="3"/>
      <c r="AK30" s="7">
        <v>3.9542807942115586E-2</v>
      </c>
    </row>
    <row r="31" spans="1:37" x14ac:dyDescent="0.55000000000000004">
      <c r="A31" s="3" t="s">
        <v>100</v>
      </c>
      <c r="B31" s="3"/>
      <c r="C31" s="3" t="s">
        <v>35</v>
      </c>
      <c r="D31" s="3"/>
      <c r="E31" s="3" t="s">
        <v>35</v>
      </c>
      <c r="F31" s="3"/>
      <c r="G31" s="3" t="s">
        <v>101</v>
      </c>
      <c r="H31" s="3"/>
      <c r="I31" s="3" t="s">
        <v>102</v>
      </c>
      <c r="J31" s="3"/>
      <c r="K31" s="4">
        <v>16</v>
      </c>
      <c r="L31" s="3"/>
      <c r="M31" s="4">
        <v>16</v>
      </c>
      <c r="N31" s="3"/>
      <c r="O31" s="4">
        <v>100000</v>
      </c>
      <c r="P31" s="3"/>
      <c r="Q31" s="9">
        <v>94164000000</v>
      </c>
      <c r="R31" s="9"/>
      <c r="S31" s="9">
        <v>94414784218</v>
      </c>
      <c r="T31" s="9"/>
      <c r="U31" s="9">
        <v>0</v>
      </c>
      <c r="V31" s="9"/>
      <c r="W31" s="9">
        <v>0</v>
      </c>
      <c r="X31" s="9"/>
      <c r="Y31" s="9">
        <v>0</v>
      </c>
      <c r="Z31" s="9"/>
      <c r="AA31" s="9">
        <v>0</v>
      </c>
      <c r="AB31" s="9"/>
      <c r="AC31" s="9">
        <v>100000</v>
      </c>
      <c r="AD31" s="9"/>
      <c r="AE31" s="9">
        <v>945095</v>
      </c>
      <c r="AF31" s="9"/>
      <c r="AG31" s="9">
        <v>94164000000</v>
      </c>
      <c r="AH31" s="9"/>
      <c r="AI31" s="9">
        <v>94492370153</v>
      </c>
      <c r="AJ31" s="3"/>
      <c r="AK31" s="7">
        <v>1.9851157695067644E-2</v>
      </c>
    </row>
    <row r="32" spans="1:37" x14ac:dyDescent="0.55000000000000004">
      <c r="A32" s="3" t="s">
        <v>103</v>
      </c>
      <c r="B32" s="3"/>
      <c r="C32" s="3" t="s">
        <v>35</v>
      </c>
      <c r="D32" s="3"/>
      <c r="E32" s="3" t="s">
        <v>35</v>
      </c>
      <c r="F32" s="3"/>
      <c r="G32" s="3" t="s">
        <v>104</v>
      </c>
      <c r="H32" s="3"/>
      <c r="I32" s="3" t="s">
        <v>105</v>
      </c>
      <c r="J32" s="3"/>
      <c r="K32" s="4">
        <v>16</v>
      </c>
      <c r="L32" s="3"/>
      <c r="M32" s="4">
        <v>16</v>
      </c>
      <c r="N32" s="3"/>
      <c r="O32" s="4">
        <v>50000</v>
      </c>
      <c r="P32" s="3"/>
      <c r="Q32" s="9">
        <v>46710000000</v>
      </c>
      <c r="R32" s="9"/>
      <c r="S32" s="9">
        <v>46826711120</v>
      </c>
      <c r="T32" s="9"/>
      <c r="U32" s="9">
        <v>0</v>
      </c>
      <c r="V32" s="9"/>
      <c r="W32" s="9">
        <v>0</v>
      </c>
      <c r="X32" s="9"/>
      <c r="Y32" s="9">
        <v>0</v>
      </c>
      <c r="Z32" s="9"/>
      <c r="AA32" s="9">
        <v>0</v>
      </c>
      <c r="AB32" s="9"/>
      <c r="AC32" s="9">
        <v>50000</v>
      </c>
      <c r="AD32" s="9"/>
      <c r="AE32" s="9">
        <v>937475</v>
      </c>
      <c r="AF32" s="9"/>
      <c r="AG32" s="9">
        <v>46710000000</v>
      </c>
      <c r="AH32" s="9"/>
      <c r="AI32" s="9">
        <v>46865254132</v>
      </c>
      <c r="AJ32" s="3"/>
      <c r="AK32" s="7">
        <v>9.8455520661338385E-3</v>
      </c>
    </row>
    <row r="33" spans="1:37" x14ac:dyDescent="0.55000000000000004">
      <c r="A33" s="3" t="s">
        <v>106</v>
      </c>
      <c r="B33" s="3"/>
      <c r="C33" s="3" t="s">
        <v>35</v>
      </c>
      <c r="D33" s="3"/>
      <c r="E33" s="3" t="s">
        <v>35</v>
      </c>
      <c r="F33" s="3"/>
      <c r="G33" s="3" t="s">
        <v>107</v>
      </c>
      <c r="H33" s="3"/>
      <c r="I33" s="3" t="s">
        <v>108</v>
      </c>
      <c r="J33" s="3"/>
      <c r="K33" s="4">
        <v>16</v>
      </c>
      <c r="L33" s="3"/>
      <c r="M33" s="4">
        <v>16</v>
      </c>
      <c r="N33" s="3"/>
      <c r="O33" s="4">
        <v>100000</v>
      </c>
      <c r="P33" s="3"/>
      <c r="Q33" s="9">
        <v>94368000000</v>
      </c>
      <c r="R33" s="9"/>
      <c r="S33" s="9">
        <v>94546760293</v>
      </c>
      <c r="T33" s="9"/>
      <c r="U33" s="9">
        <v>0</v>
      </c>
      <c r="V33" s="9"/>
      <c r="W33" s="9">
        <v>0</v>
      </c>
      <c r="X33" s="9"/>
      <c r="Y33" s="9">
        <v>0</v>
      </c>
      <c r="Z33" s="9"/>
      <c r="AA33" s="9">
        <v>0</v>
      </c>
      <c r="AB33" s="9"/>
      <c r="AC33" s="9">
        <v>100000</v>
      </c>
      <c r="AD33" s="9"/>
      <c r="AE33" s="9">
        <v>947195</v>
      </c>
      <c r="AF33" s="9"/>
      <c r="AG33" s="9">
        <v>94368000000</v>
      </c>
      <c r="AH33" s="9"/>
      <c r="AI33" s="9">
        <v>94702332090</v>
      </c>
      <c r="AJ33" s="3"/>
      <c r="AK33" s="7">
        <v>1.9895266944466302E-2</v>
      </c>
    </row>
    <row r="34" spans="1:37" x14ac:dyDescent="0.55000000000000004">
      <c r="A34" s="3" t="s">
        <v>109</v>
      </c>
      <c r="B34" s="3"/>
      <c r="C34" s="3" t="s">
        <v>35</v>
      </c>
      <c r="D34" s="3"/>
      <c r="E34" s="3" t="s">
        <v>35</v>
      </c>
      <c r="F34" s="3"/>
      <c r="G34" s="3" t="s">
        <v>110</v>
      </c>
      <c r="H34" s="3"/>
      <c r="I34" s="3" t="s">
        <v>111</v>
      </c>
      <c r="J34" s="3"/>
      <c r="K34" s="4">
        <v>17</v>
      </c>
      <c r="L34" s="3"/>
      <c r="M34" s="4">
        <v>17</v>
      </c>
      <c r="N34" s="3"/>
      <c r="O34" s="4">
        <v>200000</v>
      </c>
      <c r="P34" s="3"/>
      <c r="Q34" s="9">
        <v>185168000000</v>
      </c>
      <c r="R34" s="9"/>
      <c r="S34" s="9">
        <v>187364234087</v>
      </c>
      <c r="T34" s="9"/>
      <c r="U34" s="9">
        <v>0</v>
      </c>
      <c r="V34" s="9"/>
      <c r="W34" s="9">
        <v>0</v>
      </c>
      <c r="X34" s="9"/>
      <c r="Y34" s="9">
        <v>0</v>
      </c>
      <c r="Z34" s="9"/>
      <c r="AA34" s="9">
        <v>0</v>
      </c>
      <c r="AB34" s="9"/>
      <c r="AC34" s="9">
        <v>200000</v>
      </c>
      <c r="AD34" s="9"/>
      <c r="AE34" s="9">
        <v>938533</v>
      </c>
      <c r="AF34" s="9"/>
      <c r="AG34" s="9">
        <v>185168000000</v>
      </c>
      <c r="AH34" s="9"/>
      <c r="AI34" s="9">
        <v>187672578178</v>
      </c>
      <c r="AJ34" s="3"/>
      <c r="AK34" s="7">
        <v>3.9426653585036664E-2</v>
      </c>
    </row>
    <row r="35" spans="1:37" x14ac:dyDescent="0.55000000000000004">
      <c r="A35" s="3" t="s">
        <v>112</v>
      </c>
      <c r="B35" s="3"/>
      <c r="C35" s="3" t="s">
        <v>35</v>
      </c>
      <c r="D35" s="3"/>
      <c r="E35" s="3" t="s">
        <v>35</v>
      </c>
      <c r="F35" s="3"/>
      <c r="G35" s="3" t="s">
        <v>113</v>
      </c>
      <c r="H35" s="3"/>
      <c r="I35" s="3" t="s">
        <v>114</v>
      </c>
      <c r="J35" s="3"/>
      <c r="K35" s="4">
        <v>18</v>
      </c>
      <c r="L35" s="3"/>
      <c r="M35" s="4">
        <v>18</v>
      </c>
      <c r="N35" s="3"/>
      <c r="O35" s="4">
        <v>450000</v>
      </c>
      <c r="P35" s="3"/>
      <c r="Q35" s="9">
        <v>450000000000</v>
      </c>
      <c r="R35" s="9"/>
      <c r="S35" s="9">
        <v>449917987581</v>
      </c>
      <c r="T35" s="9"/>
      <c r="U35" s="9">
        <v>0</v>
      </c>
      <c r="V35" s="9"/>
      <c r="W35" s="9">
        <v>0</v>
      </c>
      <c r="X35" s="9"/>
      <c r="Y35" s="9">
        <v>0</v>
      </c>
      <c r="Z35" s="9"/>
      <c r="AA35" s="9">
        <v>0</v>
      </c>
      <c r="AB35" s="9"/>
      <c r="AC35" s="9">
        <v>450000</v>
      </c>
      <c r="AD35" s="9"/>
      <c r="AE35" s="9">
        <v>1000000</v>
      </c>
      <c r="AF35" s="9"/>
      <c r="AG35" s="9">
        <v>450000000000</v>
      </c>
      <c r="AH35" s="9"/>
      <c r="AI35" s="9">
        <v>449918437500</v>
      </c>
      <c r="AJ35" s="3"/>
      <c r="AK35" s="7">
        <v>9.4519820365066551E-2</v>
      </c>
    </row>
    <row r="36" spans="1:37" x14ac:dyDescent="0.55000000000000004">
      <c r="A36" s="3" t="s">
        <v>115</v>
      </c>
      <c r="B36" s="3"/>
      <c r="C36" s="3" t="s">
        <v>35</v>
      </c>
      <c r="D36" s="3"/>
      <c r="E36" s="3" t="s">
        <v>35</v>
      </c>
      <c r="F36" s="3"/>
      <c r="G36" s="3" t="s">
        <v>116</v>
      </c>
      <c r="H36" s="3"/>
      <c r="I36" s="3" t="s">
        <v>117</v>
      </c>
      <c r="J36" s="3"/>
      <c r="K36" s="4">
        <v>15</v>
      </c>
      <c r="L36" s="3"/>
      <c r="M36" s="4">
        <v>15</v>
      </c>
      <c r="N36" s="3"/>
      <c r="O36" s="4">
        <v>0</v>
      </c>
      <c r="P36" s="3"/>
      <c r="Q36" s="9">
        <v>0</v>
      </c>
      <c r="R36" s="9"/>
      <c r="S36" s="9">
        <v>0</v>
      </c>
      <c r="T36" s="9"/>
      <c r="U36" s="9">
        <v>380000</v>
      </c>
      <c r="V36" s="9"/>
      <c r="W36" s="9">
        <v>365954687000</v>
      </c>
      <c r="X36" s="9"/>
      <c r="Y36" s="9">
        <v>0</v>
      </c>
      <c r="Z36" s="9"/>
      <c r="AA36" s="9">
        <v>0</v>
      </c>
      <c r="AB36" s="9"/>
      <c r="AC36" s="9">
        <v>380000</v>
      </c>
      <c r="AD36" s="9"/>
      <c r="AE36" s="9">
        <v>967000</v>
      </c>
      <c r="AF36" s="9"/>
      <c r="AG36" s="9">
        <v>365954687000</v>
      </c>
      <c r="AH36" s="9"/>
      <c r="AI36" s="9">
        <v>367393397888</v>
      </c>
      <c r="AJ36" s="3"/>
      <c r="AK36" s="7">
        <v>7.7182784872391857E-2</v>
      </c>
    </row>
    <row r="37" spans="1:37" x14ac:dyDescent="0.55000000000000004">
      <c r="A37" s="3" t="s">
        <v>118</v>
      </c>
      <c r="B37" s="3"/>
      <c r="C37" s="3" t="s">
        <v>35</v>
      </c>
      <c r="D37" s="3"/>
      <c r="E37" s="3" t="s">
        <v>35</v>
      </c>
      <c r="F37" s="3"/>
      <c r="G37" s="3" t="s">
        <v>119</v>
      </c>
      <c r="H37" s="3"/>
      <c r="I37" s="3" t="s">
        <v>120</v>
      </c>
      <c r="J37" s="3"/>
      <c r="K37" s="4">
        <v>0</v>
      </c>
      <c r="L37" s="3"/>
      <c r="M37" s="4">
        <v>0</v>
      </c>
      <c r="N37" s="3"/>
      <c r="O37" s="4">
        <v>0</v>
      </c>
      <c r="P37" s="3"/>
      <c r="Q37" s="9">
        <v>0</v>
      </c>
      <c r="R37" s="9"/>
      <c r="S37" s="9">
        <v>0</v>
      </c>
      <c r="T37" s="9"/>
      <c r="U37" s="9">
        <v>3342</v>
      </c>
      <c r="V37" s="9"/>
      <c r="W37" s="9">
        <v>2527009935</v>
      </c>
      <c r="X37" s="9"/>
      <c r="Y37" s="9">
        <v>0</v>
      </c>
      <c r="Z37" s="9"/>
      <c r="AA37" s="9">
        <v>0</v>
      </c>
      <c r="AB37" s="9"/>
      <c r="AC37" s="9">
        <v>3342</v>
      </c>
      <c r="AD37" s="9"/>
      <c r="AE37" s="9">
        <v>754544</v>
      </c>
      <c r="AF37" s="9"/>
      <c r="AG37" s="9">
        <v>2527009935</v>
      </c>
      <c r="AH37" s="9"/>
      <c r="AI37" s="9">
        <v>2521228992</v>
      </c>
      <c r="AJ37" s="3"/>
      <c r="AK37" s="7">
        <v>5.2966513830195682E-4</v>
      </c>
    </row>
    <row r="38" spans="1:37" x14ac:dyDescent="0.55000000000000004">
      <c r="A38" s="3" t="s">
        <v>121</v>
      </c>
      <c r="B38" s="3"/>
      <c r="C38" s="3" t="s">
        <v>35</v>
      </c>
      <c r="D38" s="3"/>
      <c r="E38" s="3" t="s">
        <v>35</v>
      </c>
      <c r="F38" s="3"/>
      <c r="G38" s="3" t="s">
        <v>122</v>
      </c>
      <c r="H38" s="3"/>
      <c r="I38" s="3" t="s">
        <v>123</v>
      </c>
      <c r="J38" s="3"/>
      <c r="K38" s="4">
        <v>0</v>
      </c>
      <c r="L38" s="3"/>
      <c r="M38" s="4">
        <v>0</v>
      </c>
      <c r="N38" s="3"/>
      <c r="O38" s="4">
        <v>0</v>
      </c>
      <c r="P38" s="3"/>
      <c r="Q38" s="9">
        <v>0</v>
      </c>
      <c r="R38" s="9"/>
      <c r="S38" s="9">
        <v>0</v>
      </c>
      <c r="T38" s="9"/>
      <c r="U38" s="9">
        <v>24946</v>
      </c>
      <c r="V38" s="9"/>
      <c r="W38" s="9">
        <v>21457479152</v>
      </c>
      <c r="X38" s="9"/>
      <c r="Y38" s="9">
        <v>0</v>
      </c>
      <c r="Z38" s="9"/>
      <c r="AA38" s="9">
        <v>0</v>
      </c>
      <c r="AB38" s="9"/>
      <c r="AC38" s="9">
        <v>24946</v>
      </c>
      <c r="AD38" s="9"/>
      <c r="AE38" s="9">
        <v>868856</v>
      </c>
      <c r="AF38" s="9"/>
      <c r="AG38" s="9">
        <v>21457479150</v>
      </c>
      <c r="AH38" s="9"/>
      <c r="AI38" s="9">
        <v>21670553276</v>
      </c>
      <c r="AJ38" s="3"/>
      <c r="AK38" s="7">
        <v>4.5525958310146481E-3</v>
      </c>
    </row>
    <row r="39" spans="1:37" x14ac:dyDescent="0.55000000000000004">
      <c r="A39" s="3" t="s">
        <v>124</v>
      </c>
      <c r="B39" s="3"/>
      <c r="C39" s="3" t="s">
        <v>35</v>
      </c>
      <c r="D39" s="3"/>
      <c r="E39" s="3" t="s">
        <v>35</v>
      </c>
      <c r="F39" s="3"/>
      <c r="G39" s="3" t="s">
        <v>125</v>
      </c>
      <c r="H39" s="3"/>
      <c r="I39" s="3" t="s">
        <v>126</v>
      </c>
      <c r="J39" s="3"/>
      <c r="K39" s="4">
        <v>0</v>
      </c>
      <c r="L39" s="3"/>
      <c r="M39" s="4">
        <v>0</v>
      </c>
      <c r="N39" s="3"/>
      <c r="O39" s="4">
        <v>0</v>
      </c>
      <c r="P39" s="3"/>
      <c r="Q39" s="9">
        <v>0</v>
      </c>
      <c r="R39" s="9"/>
      <c r="S39" s="9">
        <v>0</v>
      </c>
      <c r="T39" s="9"/>
      <c r="U39" s="9">
        <v>6037</v>
      </c>
      <c r="V39" s="9"/>
      <c r="W39" s="9">
        <v>5109161656</v>
      </c>
      <c r="X39" s="9"/>
      <c r="Y39" s="9">
        <v>0</v>
      </c>
      <c r="Z39" s="9"/>
      <c r="AA39" s="9">
        <v>0</v>
      </c>
      <c r="AB39" s="9"/>
      <c r="AC39" s="9">
        <v>6037</v>
      </c>
      <c r="AD39" s="9"/>
      <c r="AE39" s="9">
        <v>854865</v>
      </c>
      <c r="AF39" s="9"/>
      <c r="AG39" s="9">
        <v>5109161656</v>
      </c>
      <c r="AH39" s="9"/>
      <c r="AI39" s="9">
        <v>5159884606</v>
      </c>
      <c r="AJ39" s="3"/>
      <c r="AK39" s="7">
        <v>1.0839995106081692E-3</v>
      </c>
    </row>
    <row r="40" spans="1:37" ht="24.75" thickBot="1" x14ac:dyDescent="0.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0">
        <f>SUM(Q9:Q39)</f>
        <v>3167535766914</v>
      </c>
      <c r="R40" s="9"/>
      <c r="S40" s="10">
        <f>SUM(S9:S39)</f>
        <v>3349994429417</v>
      </c>
      <c r="T40" s="9"/>
      <c r="U40" s="9"/>
      <c r="V40" s="9"/>
      <c r="W40" s="10">
        <f>SUM(W9:W39)</f>
        <v>1123322325608</v>
      </c>
      <c r="X40" s="9"/>
      <c r="Y40" s="9"/>
      <c r="Z40" s="9"/>
      <c r="AA40" s="10">
        <f>SUM(AA9:AA39)</f>
        <v>339793599750</v>
      </c>
      <c r="AB40" s="9"/>
      <c r="AC40" s="9"/>
      <c r="AD40" s="9"/>
      <c r="AE40" s="9"/>
      <c r="AF40" s="9"/>
      <c r="AG40" s="10">
        <f>SUM(AG9:AG39)</f>
        <v>4001483597144</v>
      </c>
      <c r="AH40" s="9"/>
      <c r="AI40" s="10">
        <f>SUM(AI9:AI39)</f>
        <v>4164908105359</v>
      </c>
      <c r="AJ40" s="3"/>
      <c r="AK40" s="12">
        <f>SUM(AK9:AK39)</f>
        <v>0.87497273537615894</v>
      </c>
    </row>
    <row r="41" spans="1:37" ht="24.75" thickTop="1" x14ac:dyDescent="0.55000000000000004">
      <c r="AI41" s="9"/>
    </row>
    <row r="42" spans="1:37" x14ac:dyDescent="0.55000000000000004">
      <c r="Q42" s="2"/>
      <c r="S42" s="2"/>
      <c r="AG42" s="2"/>
      <c r="AI42" s="9"/>
      <c r="AK42" s="11"/>
    </row>
    <row r="43" spans="1:37" x14ac:dyDescent="0.55000000000000004">
      <c r="Q43" s="2"/>
      <c r="R43" s="2"/>
      <c r="S43" s="2"/>
      <c r="AG43" s="2"/>
      <c r="AH43" s="2"/>
      <c r="AI43" s="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22"/>
  <sheetViews>
    <sheetView rightToLeft="1" workbookViewId="0">
      <selection activeCell="P6" sqref="P6:P21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6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6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6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6" spans="1:16" ht="24.75" x14ac:dyDescent="0.55000000000000004">
      <c r="A6" s="17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6" ht="24.75" x14ac:dyDescent="0.55000000000000004">
      <c r="A7" s="18" t="s">
        <v>3</v>
      </c>
      <c r="C7" s="18" t="s">
        <v>7</v>
      </c>
      <c r="E7" s="18" t="s">
        <v>127</v>
      </c>
      <c r="G7" s="18" t="s">
        <v>128</v>
      </c>
      <c r="I7" s="18" t="s">
        <v>129</v>
      </c>
      <c r="K7" s="18" t="s">
        <v>130</v>
      </c>
      <c r="M7" s="18" t="s">
        <v>131</v>
      </c>
      <c r="O7" s="13"/>
    </row>
    <row r="8" spans="1:16" x14ac:dyDescent="0.55000000000000004">
      <c r="A8" s="1" t="s">
        <v>83</v>
      </c>
      <c r="C8" s="4">
        <v>500511</v>
      </c>
      <c r="D8" s="3"/>
      <c r="E8" s="4">
        <v>980000</v>
      </c>
      <c r="F8" s="3"/>
      <c r="G8" s="4">
        <v>987549</v>
      </c>
      <c r="H8" s="3"/>
      <c r="I8" s="13">
        <v>-7.6441776559947909E-3</v>
      </c>
      <c r="J8" s="3"/>
      <c r="K8" s="4">
        <v>494279137539</v>
      </c>
      <c r="M8" s="1" t="s">
        <v>216</v>
      </c>
      <c r="O8" s="13"/>
      <c r="P8" s="13"/>
    </row>
    <row r="9" spans="1:16" x14ac:dyDescent="0.55000000000000004">
      <c r="A9" s="1" t="s">
        <v>112</v>
      </c>
      <c r="C9" s="4">
        <v>450000</v>
      </c>
      <c r="D9" s="3"/>
      <c r="E9" s="4">
        <v>999999</v>
      </c>
      <c r="F9" s="3"/>
      <c r="G9" s="4">
        <v>1000000</v>
      </c>
      <c r="H9" s="3"/>
      <c r="I9" s="13">
        <v>-9.9999999999999995E-7</v>
      </c>
      <c r="J9" s="3"/>
      <c r="K9" s="4">
        <v>450000000000</v>
      </c>
      <c r="M9" s="1" t="s">
        <v>216</v>
      </c>
      <c r="O9" s="13"/>
      <c r="P9" s="13"/>
    </row>
    <row r="10" spans="1:16" x14ac:dyDescent="0.55000000000000004">
      <c r="A10" s="1" t="s">
        <v>115</v>
      </c>
      <c r="C10" s="4">
        <v>380000</v>
      </c>
      <c r="D10" s="3"/>
      <c r="E10" s="4">
        <v>963550</v>
      </c>
      <c r="F10" s="3"/>
      <c r="G10" s="4">
        <v>967000</v>
      </c>
      <c r="H10" s="3"/>
      <c r="I10" s="13">
        <v>-3.5677352637021715E-3</v>
      </c>
      <c r="J10" s="3"/>
      <c r="K10" s="4">
        <v>367460000000</v>
      </c>
      <c r="M10" s="1" t="s">
        <v>216</v>
      </c>
      <c r="O10" s="13"/>
      <c r="P10" s="13"/>
    </row>
    <row r="11" spans="1:16" x14ac:dyDescent="0.55000000000000004">
      <c r="A11" s="1" t="s">
        <v>92</v>
      </c>
      <c r="C11" s="4">
        <v>100000</v>
      </c>
      <c r="D11" s="3"/>
      <c r="E11" s="4">
        <v>958000</v>
      </c>
      <c r="F11" s="3"/>
      <c r="G11" s="4">
        <v>953990</v>
      </c>
      <c r="H11" s="3"/>
      <c r="I11" s="13">
        <v>4.2033983584733592E-3</v>
      </c>
      <c r="J11" s="3"/>
      <c r="K11" s="4">
        <v>95399000000</v>
      </c>
      <c r="M11" s="1" t="s">
        <v>216</v>
      </c>
      <c r="O11" s="13"/>
      <c r="P11" s="13"/>
    </row>
    <row r="12" spans="1:16" x14ac:dyDescent="0.55000000000000004">
      <c r="A12" s="1" t="s">
        <v>86</v>
      </c>
      <c r="C12" s="4">
        <v>175000</v>
      </c>
      <c r="D12" s="3"/>
      <c r="E12" s="4">
        <v>998500</v>
      </c>
      <c r="F12" s="3"/>
      <c r="G12" s="4">
        <v>1000000</v>
      </c>
      <c r="H12" s="3"/>
      <c r="I12" s="13">
        <v>-1.5E-3</v>
      </c>
      <c r="J12" s="3"/>
      <c r="K12" s="4">
        <v>175000000000</v>
      </c>
      <c r="M12" s="1" t="s">
        <v>216</v>
      </c>
      <c r="O12" s="13"/>
      <c r="P12" s="13"/>
    </row>
    <row r="13" spans="1:16" x14ac:dyDescent="0.55000000000000004">
      <c r="A13" s="1" t="s">
        <v>89</v>
      </c>
      <c r="C13" s="4">
        <v>175000</v>
      </c>
      <c r="D13" s="3"/>
      <c r="E13" s="4">
        <v>980000</v>
      </c>
      <c r="F13" s="3"/>
      <c r="G13" s="4">
        <v>993520</v>
      </c>
      <c r="H13" s="3"/>
      <c r="I13" s="13">
        <v>-1.3608181012964007E-2</v>
      </c>
      <c r="J13" s="3"/>
      <c r="K13" s="4">
        <v>173866000000</v>
      </c>
      <c r="M13" s="1" t="s">
        <v>216</v>
      </c>
      <c r="O13" s="13"/>
      <c r="P13" s="13"/>
    </row>
    <row r="14" spans="1:16" x14ac:dyDescent="0.55000000000000004">
      <c r="A14" s="1" t="s">
        <v>95</v>
      </c>
      <c r="C14" s="4">
        <v>200000</v>
      </c>
      <c r="D14" s="3"/>
      <c r="E14" s="4">
        <v>970000</v>
      </c>
      <c r="F14" s="3"/>
      <c r="G14" s="4">
        <v>941314</v>
      </c>
      <c r="H14" s="3"/>
      <c r="I14" s="13">
        <v>3.0474421925096196E-2</v>
      </c>
      <c r="J14" s="3"/>
      <c r="K14" s="4">
        <v>188262800000</v>
      </c>
      <c r="M14" s="1" t="s">
        <v>216</v>
      </c>
      <c r="O14" s="13"/>
      <c r="P14" s="13"/>
    </row>
    <row r="15" spans="1:16" x14ac:dyDescent="0.55000000000000004">
      <c r="A15" s="1" t="s">
        <v>97</v>
      </c>
      <c r="C15" s="4">
        <v>200000</v>
      </c>
      <c r="D15" s="3"/>
      <c r="E15" s="4">
        <v>940359</v>
      </c>
      <c r="F15" s="3"/>
      <c r="G15" s="4">
        <v>941298</v>
      </c>
      <c r="H15" s="3"/>
      <c r="I15" s="13">
        <v>-9.975586902341235E-4</v>
      </c>
      <c r="J15" s="3"/>
      <c r="K15" s="4">
        <v>188259600000</v>
      </c>
      <c r="M15" s="1" t="s">
        <v>216</v>
      </c>
      <c r="O15" s="13"/>
      <c r="P15" s="13"/>
    </row>
    <row r="16" spans="1:16" x14ac:dyDescent="0.55000000000000004">
      <c r="A16" s="1" t="s">
        <v>109</v>
      </c>
      <c r="C16" s="4">
        <v>200000</v>
      </c>
      <c r="D16" s="3"/>
      <c r="E16" s="4">
        <v>946000</v>
      </c>
      <c r="F16" s="3"/>
      <c r="G16" s="4">
        <v>938533</v>
      </c>
      <c r="H16" s="3"/>
      <c r="I16" s="13">
        <v>7.9560335118743827E-3</v>
      </c>
      <c r="J16" s="3"/>
      <c r="K16" s="4">
        <v>187706600000</v>
      </c>
      <c r="M16" s="1" t="s">
        <v>216</v>
      </c>
      <c r="O16" s="13"/>
      <c r="P16" s="13"/>
    </row>
    <row r="17" spans="1:16" x14ac:dyDescent="0.55000000000000004">
      <c r="A17" s="1" t="s">
        <v>106</v>
      </c>
      <c r="C17" s="4">
        <v>100000</v>
      </c>
      <c r="D17" s="3"/>
      <c r="E17" s="4">
        <v>944500</v>
      </c>
      <c r="F17" s="3"/>
      <c r="G17" s="4">
        <v>947195</v>
      </c>
      <c r="H17" s="3"/>
      <c r="I17" s="13">
        <v>-2.8452430597712191E-3</v>
      </c>
      <c r="J17" s="3"/>
      <c r="K17" s="4">
        <v>94719500000</v>
      </c>
      <c r="M17" s="1" t="s">
        <v>216</v>
      </c>
      <c r="O17" s="13"/>
      <c r="P17" s="13"/>
    </row>
    <row r="18" spans="1:16" x14ac:dyDescent="0.55000000000000004">
      <c r="A18" s="1" t="s">
        <v>100</v>
      </c>
      <c r="C18" s="4">
        <v>100000</v>
      </c>
      <c r="D18" s="3"/>
      <c r="E18" s="4">
        <v>943750</v>
      </c>
      <c r="F18" s="3"/>
      <c r="G18" s="4">
        <v>945095</v>
      </c>
      <c r="H18" s="3"/>
      <c r="I18" s="13">
        <v>-1.4231373565620387E-3</v>
      </c>
      <c r="J18" s="3"/>
      <c r="K18" s="4">
        <v>94509500000</v>
      </c>
      <c r="M18" s="1" t="s">
        <v>216</v>
      </c>
      <c r="O18" s="13"/>
      <c r="P18" s="13"/>
    </row>
    <row r="19" spans="1:16" x14ac:dyDescent="0.55000000000000004">
      <c r="A19" s="1" t="s">
        <v>103</v>
      </c>
      <c r="C19" s="4">
        <v>50000</v>
      </c>
      <c r="D19" s="3"/>
      <c r="E19" s="4">
        <v>936100</v>
      </c>
      <c r="F19" s="3"/>
      <c r="G19" s="4">
        <v>937475</v>
      </c>
      <c r="H19" s="3"/>
      <c r="I19" s="13">
        <v>-1.4667057788207685E-3</v>
      </c>
      <c r="J19" s="3"/>
      <c r="K19" s="4">
        <v>46873750000</v>
      </c>
      <c r="M19" s="1" t="s">
        <v>216</v>
      </c>
      <c r="O19" s="13"/>
      <c r="P19" s="13"/>
    </row>
    <row r="20" spans="1:16" ht="24.75" thickBot="1" x14ac:dyDescent="0.6">
      <c r="C20" s="3"/>
      <c r="D20" s="3"/>
      <c r="E20" s="3"/>
      <c r="F20" s="3"/>
      <c r="G20" s="3"/>
      <c r="H20" s="3"/>
      <c r="I20" s="7"/>
      <c r="J20" s="3"/>
      <c r="K20" s="6">
        <f>SUM(K8:K19)</f>
        <v>2556335887539</v>
      </c>
      <c r="O20" s="13"/>
    </row>
    <row r="21" spans="1:16" ht="24.75" thickTop="1" x14ac:dyDescent="0.55000000000000004">
      <c r="I21" s="13"/>
    </row>
    <row r="22" spans="1:16" x14ac:dyDescent="0.55000000000000004">
      <c r="I22" s="13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I20" sqref="I20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17" t="s">
        <v>133</v>
      </c>
      <c r="C6" s="18" t="s">
        <v>134</v>
      </c>
      <c r="D6" s="18" t="s">
        <v>134</v>
      </c>
      <c r="E6" s="18" t="s">
        <v>134</v>
      </c>
      <c r="F6" s="18" t="s">
        <v>134</v>
      </c>
      <c r="G6" s="18" t="s">
        <v>134</v>
      </c>
      <c r="H6" s="18" t="s">
        <v>134</v>
      </c>
      <c r="I6" s="18" t="s">
        <v>134</v>
      </c>
      <c r="K6" s="18" t="s">
        <v>215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 x14ac:dyDescent="0.55000000000000004">
      <c r="A7" s="18" t="s">
        <v>133</v>
      </c>
      <c r="C7" s="18" t="s">
        <v>135</v>
      </c>
      <c r="E7" s="18" t="s">
        <v>136</v>
      </c>
      <c r="G7" s="18" t="s">
        <v>137</v>
      </c>
      <c r="I7" s="18" t="s">
        <v>32</v>
      </c>
      <c r="K7" s="18" t="s">
        <v>138</v>
      </c>
      <c r="M7" s="18" t="s">
        <v>139</v>
      </c>
      <c r="O7" s="18" t="s">
        <v>140</v>
      </c>
      <c r="Q7" s="18" t="s">
        <v>138</v>
      </c>
      <c r="S7" s="18" t="s">
        <v>132</v>
      </c>
    </row>
    <row r="8" spans="1:19" x14ac:dyDescent="0.55000000000000004">
      <c r="A8" s="1" t="s">
        <v>141</v>
      </c>
      <c r="C8" s="3" t="s">
        <v>142</v>
      </c>
      <c r="D8" s="3"/>
      <c r="E8" s="3" t="s">
        <v>143</v>
      </c>
      <c r="F8" s="3"/>
      <c r="G8" s="3" t="s">
        <v>144</v>
      </c>
      <c r="H8" s="3"/>
      <c r="I8" s="3">
        <v>8</v>
      </c>
      <c r="J8" s="3"/>
      <c r="K8" s="4">
        <v>217550552188</v>
      </c>
      <c r="L8" s="3"/>
      <c r="M8" s="4">
        <v>1019020630309</v>
      </c>
      <c r="N8" s="3"/>
      <c r="O8" s="4">
        <v>1204226945384</v>
      </c>
      <c r="P8" s="3"/>
      <c r="Q8" s="4">
        <v>32344237113</v>
      </c>
      <c r="R8" s="3"/>
      <c r="S8" s="7">
        <v>6.7949459878844792E-3</v>
      </c>
    </row>
    <row r="9" spans="1:19" x14ac:dyDescent="0.55000000000000004">
      <c r="A9" s="1" t="s">
        <v>141</v>
      </c>
      <c r="C9" s="3" t="s">
        <v>145</v>
      </c>
      <c r="D9" s="3"/>
      <c r="E9" s="3" t="s">
        <v>146</v>
      </c>
      <c r="F9" s="3"/>
      <c r="G9" s="3" t="s">
        <v>147</v>
      </c>
      <c r="H9" s="3"/>
      <c r="I9" s="3">
        <v>8</v>
      </c>
      <c r="J9" s="3"/>
      <c r="K9" s="4">
        <v>60482985811</v>
      </c>
      <c r="L9" s="3"/>
      <c r="M9" s="4">
        <v>440274431480</v>
      </c>
      <c r="N9" s="3"/>
      <c r="O9" s="4">
        <v>473713762000</v>
      </c>
      <c r="P9" s="3"/>
      <c r="Q9" s="4">
        <v>27043655291</v>
      </c>
      <c r="R9" s="3"/>
      <c r="S9" s="7">
        <v>5.6813885074894306E-3</v>
      </c>
    </row>
    <row r="10" spans="1:19" x14ac:dyDescent="0.55000000000000004">
      <c r="A10" s="1" t="s">
        <v>148</v>
      </c>
      <c r="C10" s="3" t="s">
        <v>149</v>
      </c>
      <c r="D10" s="3"/>
      <c r="E10" s="3" t="s">
        <v>143</v>
      </c>
      <c r="F10" s="3"/>
      <c r="G10" s="3" t="s">
        <v>150</v>
      </c>
      <c r="H10" s="3"/>
      <c r="I10" s="3">
        <v>10</v>
      </c>
      <c r="J10" s="3"/>
      <c r="K10" s="4">
        <v>226299245427</v>
      </c>
      <c r="L10" s="3"/>
      <c r="M10" s="4">
        <v>371378682720</v>
      </c>
      <c r="N10" s="3"/>
      <c r="O10" s="4">
        <v>593298530847</v>
      </c>
      <c r="P10" s="3"/>
      <c r="Q10" s="4">
        <v>4379397300</v>
      </c>
      <c r="R10" s="3"/>
      <c r="S10" s="7">
        <v>9.2003308066977685E-4</v>
      </c>
    </row>
    <row r="11" spans="1:19" ht="24.75" thickBot="1" x14ac:dyDescent="0.6">
      <c r="C11" s="3"/>
      <c r="D11" s="3"/>
      <c r="E11" s="3"/>
      <c r="F11" s="3"/>
      <c r="G11" s="3"/>
      <c r="H11" s="3"/>
      <c r="I11" s="3"/>
      <c r="J11" s="3"/>
      <c r="K11" s="6">
        <f>SUM(K8:K10)</f>
        <v>504332783426</v>
      </c>
      <c r="L11" s="3"/>
      <c r="M11" s="6">
        <f>SUM(M8:M10)</f>
        <v>1830673744509</v>
      </c>
      <c r="N11" s="3"/>
      <c r="O11" s="6">
        <f>SUM(O8:O10)</f>
        <v>2271239238231</v>
      </c>
      <c r="P11" s="3"/>
      <c r="Q11" s="6">
        <f>SUM(Q8:Q10)</f>
        <v>63767289704</v>
      </c>
      <c r="R11" s="3"/>
      <c r="S11" s="8">
        <f>SUM(S8:S10)</f>
        <v>1.3396367576043688E-2</v>
      </c>
    </row>
    <row r="12" spans="1:19" ht="24.75" thickTop="1" x14ac:dyDescent="0.55000000000000004"/>
    <row r="13" spans="1:19" x14ac:dyDescent="0.55000000000000004">
      <c r="Q13" s="2"/>
      <c r="S13" s="11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14" sqref="G14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85546875" style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5.42578125" style="1" bestFit="1" customWidth="1"/>
    <col min="11" max="16384" width="9.140625" style="1"/>
  </cols>
  <sheetData>
    <row r="2" spans="1:10" ht="24.75" x14ac:dyDescent="0.55000000000000004">
      <c r="A2" s="19" t="s">
        <v>0</v>
      </c>
      <c r="B2" s="19"/>
      <c r="C2" s="19"/>
      <c r="D2" s="19"/>
      <c r="E2" s="19"/>
      <c r="F2" s="19"/>
      <c r="G2" s="19"/>
    </row>
    <row r="3" spans="1:10" ht="24.75" x14ac:dyDescent="0.55000000000000004">
      <c r="A3" s="19" t="s">
        <v>151</v>
      </c>
      <c r="B3" s="19"/>
      <c r="C3" s="19"/>
      <c r="D3" s="19"/>
      <c r="E3" s="19"/>
      <c r="F3" s="19"/>
      <c r="G3" s="19"/>
    </row>
    <row r="4" spans="1:10" ht="24.75" x14ac:dyDescent="0.55000000000000004">
      <c r="A4" s="19" t="s">
        <v>2</v>
      </c>
      <c r="B4" s="19"/>
      <c r="C4" s="19"/>
      <c r="D4" s="19"/>
      <c r="E4" s="19"/>
      <c r="F4" s="19"/>
      <c r="G4" s="19"/>
    </row>
    <row r="6" spans="1:10" ht="24.75" x14ac:dyDescent="0.55000000000000004">
      <c r="A6" s="18" t="s">
        <v>155</v>
      </c>
      <c r="C6" s="18" t="s">
        <v>138</v>
      </c>
      <c r="E6" s="18" t="s">
        <v>203</v>
      </c>
      <c r="G6" s="18" t="s">
        <v>13</v>
      </c>
      <c r="J6" s="2"/>
    </row>
    <row r="7" spans="1:10" x14ac:dyDescent="0.55000000000000004">
      <c r="A7" s="1" t="s">
        <v>212</v>
      </c>
      <c r="C7" s="4">
        <f>'سرمایه‌گذاری در سهام'!I30</f>
        <v>582290237</v>
      </c>
      <c r="E7" s="7">
        <f>C7/$C$10</f>
        <v>9.2707691428494787E-3</v>
      </c>
      <c r="G7" s="7">
        <v>1.2232876898176024E-4</v>
      </c>
      <c r="J7" s="2"/>
    </row>
    <row r="8" spans="1:10" x14ac:dyDescent="0.55000000000000004">
      <c r="A8" s="1" t="s">
        <v>213</v>
      </c>
      <c r="C8" s="4">
        <f>'سرمایه‌گذاری در اوراق بهادار'!I46</f>
        <v>62086128599</v>
      </c>
      <c r="E8" s="7">
        <f t="shared" ref="E8:E9" si="0">C8/$C$10</f>
        <v>0.98848671786093123</v>
      </c>
      <c r="G8" s="7">
        <v>1.3043185682604753E-2</v>
      </c>
      <c r="J8" s="2"/>
    </row>
    <row r="9" spans="1:10" x14ac:dyDescent="0.55000000000000004">
      <c r="A9" s="1" t="s">
        <v>214</v>
      </c>
      <c r="C9" s="4">
        <f>'درآمد سپرده بانکی'!E10</f>
        <v>140850603</v>
      </c>
      <c r="E9" s="7">
        <f t="shared" si="0"/>
        <v>2.2425129962193448E-3</v>
      </c>
      <c r="G9" s="7">
        <v>2.9590193653424805E-5</v>
      </c>
      <c r="J9" s="2"/>
    </row>
    <row r="10" spans="1:10" ht="24.75" thickBot="1" x14ac:dyDescent="0.6">
      <c r="C10" s="6">
        <f>SUM(C7:C9)</f>
        <v>62809269439</v>
      </c>
      <c r="E10" s="12">
        <f>SUM(E7:E9)</f>
        <v>1</v>
      </c>
      <c r="G10" s="12">
        <f>SUM(G7:G9)</f>
        <v>1.3195104645239937E-2</v>
      </c>
    </row>
    <row r="11" spans="1:10" ht="24.75" thickTop="1" x14ac:dyDescent="0.55000000000000004">
      <c r="C11" s="3"/>
    </row>
    <row r="12" spans="1:10" x14ac:dyDescent="0.55000000000000004">
      <c r="G12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8"/>
  <sheetViews>
    <sheetView rightToLeft="1" workbookViewId="0">
      <selection activeCell="A26" sqref="A26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151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18" t="s">
        <v>152</v>
      </c>
      <c r="B6" s="18" t="s">
        <v>152</v>
      </c>
      <c r="C6" s="18" t="s">
        <v>152</v>
      </c>
      <c r="D6" s="18" t="s">
        <v>152</v>
      </c>
      <c r="E6" s="18" t="s">
        <v>152</v>
      </c>
      <c r="F6" s="18" t="s">
        <v>152</v>
      </c>
      <c r="G6" s="18" t="s">
        <v>152</v>
      </c>
      <c r="I6" s="18" t="s">
        <v>153</v>
      </c>
      <c r="J6" s="18" t="s">
        <v>153</v>
      </c>
      <c r="K6" s="18" t="s">
        <v>153</v>
      </c>
      <c r="L6" s="18" t="s">
        <v>153</v>
      </c>
      <c r="M6" s="18" t="s">
        <v>153</v>
      </c>
      <c r="O6" s="18" t="s">
        <v>154</v>
      </c>
      <c r="P6" s="18" t="s">
        <v>154</v>
      </c>
      <c r="Q6" s="18" t="s">
        <v>154</v>
      </c>
      <c r="R6" s="18" t="s">
        <v>154</v>
      </c>
      <c r="S6" s="18" t="s">
        <v>154</v>
      </c>
    </row>
    <row r="7" spans="1:19" ht="24.75" x14ac:dyDescent="0.55000000000000004">
      <c r="A7" s="18" t="s">
        <v>155</v>
      </c>
      <c r="C7" s="18" t="s">
        <v>156</v>
      </c>
      <c r="E7" s="18" t="s">
        <v>31</v>
      </c>
      <c r="G7" s="18" t="s">
        <v>32</v>
      </c>
      <c r="I7" s="18" t="s">
        <v>157</v>
      </c>
      <c r="K7" s="18" t="s">
        <v>158</v>
      </c>
      <c r="M7" s="18" t="s">
        <v>159</v>
      </c>
      <c r="O7" s="18" t="s">
        <v>157</v>
      </c>
      <c r="Q7" s="18" t="s">
        <v>158</v>
      </c>
      <c r="S7" s="18" t="s">
        <v>159</v>
      </c>
    </row>
    <row r="8" spans="1:19" x14ac:dyDescent="0.55000000000000004">
      <c r="A8" s="1" t="s">
        <v>112</v>
      </c>
      <c r="C8" s="3" t="s">
        <v>217</v>
      </c>
      <c r="D8" s="3"/>
      <c r="E8" s="3" t="s">
        <v>114</v>
      </c>
      <c r="F8" s="3"/>
      <c r="G8" s="4">
        <v>18</v>
      </c>
      <c r="H8" s="3"/>
      <c r="I8" s="4">
        <v>6984630157</v>
      </c>
      <c r="J8" s="3"/>
      <c r="K8" s="3">
        <v>0</v>
      </c>
      <c r="L8" s="3"/>
      <c r="M8" s="4">
        <v>6984630157</v>
      </c>
      <c r="N8" s="3"/>
      <c r="O8" s="4">
        <v>59421400718</v>
      </c>
      <c r="P8" s="3"/>
      <c r="Q8" s="3">
        <v>0</v>
      </c>
      <c r="R8" s="3"/>
      <c r="S8" s="4">
        <v>59421400718</v>
      </c>
    </row>
    <row r="9" spans="1:19" x14ac:dyDescent="0.55000000000000004">
      <c r="A9" s="1" t="s">
        <v>83</v>
      </c>
      <c r="C9" s="3" t="s">
        <v>217</v>
      </c>
      <c r="D9" s="3"/>
      <c r="E9" s="3" t="s">
        <v>85</v>
      </c>
      <c r="F9" s="3"/>
      <c r="G9" s="4">
        <v>16</v>
      </c>
      <c r="H9" s="3"/>
      <c r="I9" s="4">
        <v>5285497546</v>
      </c>
      <c r="J9" s="3"/>
      <c r="K9" s="3">
        <v>0</v>
      </c>
      <c r="L9" s="3"/>
      <c r="M9" s="4">
        <v>5285497546</v>
      </c>
      <c r="N9" s="3"/>
      <c r="O9" s="4">
        <v>5287700131</v>
      </c>
      <c r="P9" s="3"/>
      <c r="Q9" s="3">
        <v>0</v>
      </c>
      <c r="R9" s="3"/>
      <c r="S9" s="4">
        <v>5287700131</v>
      </c>
    </row>
    <row r="10" spans="1:19" x14ac:dyDescent="0.55000000000000004">
      <c r="A10" s="1" t="s">
        <v>103</v>
      </c>
      <c r="C10" s="3" t="s">
        <v>217</v>
      </c>
      <c r="D10" s="3"/>
      <c r="E10" s="3" t="s">
        <v>105</v>
      </c>
      <c r="F10" s="3"/>
      <c r="G10" s="4">
        <v>16</v>
      </c>
      <c r="H10" s="3"/>
      <c r="I10" s="4">
        <v>682254660</v>
      </c>
      <c r="J10" s="3"/>
      <c r="K10" s="3">
        <v>0</v>
      </c>
      <c r="L10" s="3"/>
      <c r="M10" s="4">
        <v>682254660</v>
      </c>
      <c r="N10" s="3"/>
      <c r="O10" s="4">
        <v>1781019538</v>
      </c>
      <c r="P10" s="3"/>
      <c r="Q10" s="3">
        <v>0</v>
      </c>
      <c r="R10" s="3"/>
      <c r="S10" s="4">
        <v>1781019538</v>
      </c>
    </row>
    <row r="11" spans="1:19" x14ac:dyDescent="0.55000000000000004">
      <c r="A11" s="1" t="s">
        <v>100</v>
      </c>
      <c r="C11" s="3" t="s">
        <v>217</v>
      </c>
      <c r="D11" s="3"/>
      <c r="E11" s="3" t="s">
        <v>102</v>
      </c>
      <c r="F11" s="3"/>
      <c r="G11" s="4">
        <v>16</v>
      </c>
      <c r="H11" s="3"/>
      <c r="I11" s="4">
        <v>1287129788</v>
      </c>
      <c r="J11" s="3"/>
      <c r="K11" s="3">
        <v>0</v>
      </c>
      <c r="L11" s="3"/>
      <c r="M11" s="4">
        <v>1287129788</v>
      </c>
      <c r="N11" s="3"/>
      <c r="O11" s="4">
        <v>10665618498</v>
      </c>
      <c r="P11" s="3"/>
      <c r="Q11" s="3">
        <v>0</v>
      </c>
      <c r="R11" s="3"/>
      <c r="S11" s="4">
        <v>10665618498</v>
      </c>
    </row>
    <row r="12" spans="1:19" x14ac:dyDescent="0.55000000000000004">
      <c r="A12" s="1" t="s">
        <v>106</v>
      </c>
      <c r="C12" s="3" t="s">
        <v>217</v>
      </c>
      <c r="D12" s="3"/>
      <c r="E12" s="3" t="s">
        <v>108</v>
      </c>
      <c r="F12" s="3"/>
      <c r="G12" s="4">
        <v>16</v>
      </c>
      <c r="H12" s="3"/>
      <c r="I12" s="4">
        <v>1320122501</v>
      </c>
      <c r="J12" s="3"/>
      <c r="K12" s="3">
        <v>0</v>
      </c>
      <c r="L12" s="3"/>
      <c r="M12" s="4">
        <v>1320122501</v>
      </c>
      <c r="N12" s="3"/>
      <c r="O12" s="4">
        <v>10732307692</v>
      </c>
      <c r="P12" s="3"/>
      <c r="Q12" s="3">
        <v>0</v>
      </c>
      <c r="R12" s="3"/>
      <c r="S12" s="4">
        <v>10732307692</v>
      </c>
    </row>
    <row r="13" spans="1:19" x14ac:dyDescent="0.55000000000000004">
      <c r="A13" s="1" t="s">
        <v>109</v>
      </c>
      <c r="C13" s="3" t="s">
        <v>217</v>
      </c>
      <c r="D13" s="3"/>
      <c r="E13" s="3" t="s">
        <v>111</v>
      </c>
      <c r="F13" s="3"/>
      <c r="G13" s="4">
        <v>17</v>
      </c>
      <c r="H13" s="3"/>
      <c r="I13" s="4">
        <v>2843841255</v>
      </c>
      <c r="J13" s="3"/>
      <c r="K13" s="3">
        <v>0</v>
      </c>
      <c r="L13" s="3"/>
      <c r="M13" s="4">
        <v>2843841255</v>
      </c>
      <c r="N13" s="3"/>
      <c r="O13" s="4">
        <v>22878090654</v>
      </c>
      <c r="P13" s="3"/>
      <c r="Q13" s="3">
        <v>0</v>
      </c>
      <c r="R13" s="3"/>
      <c r="S13" s="4">
        <v>22878090654</v>
      </c>
    </row>
    <row r="14" spans="1:19" x14ac:dyDescent="0.55000000000000004">
      <c r="A14" s="1" t="s">
        <v>97</v>
      </c>
      <c r="C14" s="3" t="s">
        <v>217</v>
      </c>
      <c r="D14" s="3"/>
      <c r="E14" s="3" t="s">
        <v>99</v>
      </c>
      <c r="F14" s="3"/>
      <c r="G14" s="4">
        <v>17</v>
      </c>
      <c r="H14" s="3"/>
      <c r="I14" s="4">
        <v>2916914640</v>
      </c>
      <c r="J14" s="3"/>
      <c r="K14" s="3">
        <v>0</v>
      </c>
      <c r="L14" s="3"/>
      <c r="M14" s="4">
        <v>2916914640</v>
      </c>
      <c r="N14" s="3"/>
      <c r="O14" s="4">
        <v>23028400663</v>
      </c>
      <c r="P14" s="3"/>
      <c r="Q14" s="3">
        <v>0</v>
      </c>
      <c r="R14" s="3"/>
      <c r="S14" s="4">
        <v>23028400663</v>
      </c>
    </row>
    <row r="15" spans="1:19" x14ac:dyDescent="0.55000000000000004">
      <c r="A15" s="1" t="s">
        <v>95</v>
      </c>
      <c r="C15" s="3" t="s">
        <v>217</v>
      </c>
      <c r="D15" s="3"/>
      <c r="E15" s="3" t="s">
        <v>96</v>
      </c>
      <c r="F15" s="3"/>
      <c r="G15" s="4">
        <v>17</v>
      </c>
      <c r="H15" s="3"/>
      <c r="I15" s="4">
        <v>2645401827</v>
      </c>
      <c r="J15" s="3"/>
      <c r="K15" s="3">
        <v>0</v>
      </c>
      <c r="L15" s="3"/>
      <c r="M15" s="4">
        <v>2645401827</v>
      </c>
      <c r="N15" s="3"/>
      <c r="O15" s="4">
        <v>10748064367</v>
      </c>
      <c r="P15" s="3"/>
      <c r="Q15" s="3">
        <v>0</v>
      </c>
      <c r="R15" s="3"/>
      <c r="S15" s="4">
        <v>10748064367</v>
      </c>
    </row>
    <row r="16" spans="1:19" x14ac:dyDescent="0.55000000000000004">
      <c r="A16" s="1" t="s">
        <v>89</v>
      </c>
      <c r="C16" s="3" t="s">
        <v>217</v>
      </c>
      <c r="D16" s="3"/>
      <c r="E16" s="3" t="s">
        <v>91</v>
      </c>
      <c r="F16" s="3"/>
      <c r="G16" s="4">
        <v>15</v>
      </c>
      <c r="H16" s="3"/>
      <c r="I16" s="4">
        <v>2136857880</v>
      </c>
      <c r="J16" s="3"/>
      <c r="K16" s="3">
        <v>0</v>
      </c>
      <c r="L16" s="3"/>
      <c r="M16" s="4">
        <v>2136857880</v>
      </c>
      <c r="N16" s="3"/>
      <c r="O16" s="4">
        <v>17652005961</v>
      </c>
      <c r="P16" s="3"/>
      <c r="Q16" s="3">
        <v>0</v>
      </c>
      <c r="R16" s="3"/>
      <c r="S16" s="4">
        <v>17652005961</v>
      </c>
    </row>
    <row r="17" spans="1:20" x14ac:dyDescent="0.55000000000000004">
      <c r="A17" s="1" t="s">
        <v>86</v>
      </c>
      <c r="C17" s="3" t="s">
        <v>217</v>
      </c>
      <c r="D17" s="3"/>
      <c r="E17" s="3" t="s">
        <v>88</v>
      </c>
      <c r="F17" s="3"/>
      <c r="G17" s="4">
        <v>15</v>
      </c>
      <c r="H17" s="3"/>
      <c r="I17" s="4">
        <v>2178210615</v>
      </c>
      <c r="J17" s="3"/>
      <c r="K17" s="3">
        <v>0</v>
      </c>
      <c r="L17" s="3"/>
      <c r="M17" s="4">
        <v>2178210615</v>
      </c>
      <c r="N17" s="3"/>
      <c r="O17" s="4">
        <v>17668968540</v>
      </c>
      <c r="P17" s="3"/>
      <c r="Q17" s="3">
        <v>0</v>
      </c>
      <c r="R17" s="3"/>
      <c r="S17" s="4">
        <v>17668968540</v>
      </c>
    </row>
    <row r="18" spans="1:20" x14ac:dyDescent="0.55000000000000004">
      <c r="A18" s="1" t="s">
        <v>92</v>
      </c>
      <c r="C18" s="3" t="s">
        <v>217</v>
      </c>
      <c r="D18" s="3"/>
      <c r="E18" s="3" t="s">
        <v>94</v>
      </c>
      <c r="F18" s="3"/>
      <c r="G18" s="4">
        <v>16</v>
      </c>
      <c r="H18" s="3"/>
      <c r="I18" s="4">
        <v>1274381292</v>
      </c>
      <c r="J18" s="3"/>
      <c r="K18" s="3">
        <v>0</v>
      </c>
      <c r="L18" s="3"/>
      <c r="M18" s="4">
        <v>1274381292</v>
      </c>
      <c r="N18" s="3"/>
      <c r="O18" s="4">
        <v>10640008170</v>
      </c>
      <c r="P18" s="3"/>
      <c r="Q18" s="3">
        <v>0</v>
      </c>
      <c r="R18" s="3"/>
      <c r="S18" s="4">
        <v>10640008170</v>
      </c>
    </row>
    <row r="19" spans="1:20" x14ac:dyDescent="0.55000000000000004">
      <c r="A19" s="1" t="s">
        <v>161</v>
      </c>
      <c r="C19" s="3" t="s">
        <v>217</v>
      </c>
      <c r="D19" s="3"/>
      <c r="E19" s="3" t="s">
        <v>162</v>
      </c>
      <c r="F19" s="3"/>
      <c r="G19" s="4">
        <v>15</v>
      </c>
      <c r="H19" s="3"/>
      <c r="I19" s="4">
        <v>0</v>
      </c>
      <c r="J19" s="3"/>
      <c r="K19" s="3">
        <v>0</v>
      </c>
      <c r="L19" s="3"/>
      <c r="M19" s="4">
        <v>0</v>
      </c>
      <c r="N19" s="3"/>
      <c r="O19" s="4">
        <v>1232050184</v>
      </c>
      <c r="P19" s="3"/>
      <c r="Q19" s="3">
        <v>0</v>
      </c>
      <c r="R19" s="3"/>
      <c r="S19" s="4">
        <v>1232050184</v>
      </c>
    </row>
    <row r="20" spans="1:20" x14ac:dyDescent="0.55000000000000004">
      <c r="A20" s="1" t="s">
        <v>115</v>
      </c>
      <c r="C20" s="3" t="s">
        <v>217</v>
      </c>
      <c r="D20" s="3"/>
      <c r="E20" s="3" t="s">
        <v>117</v>
      </c>
      <c r="F20" s="3"/>
      <c r="G20" s="4">
        <v>15</v>
      </c>
      <c r="H20" s="3"/>
      <c r="I20" s="4">
        <v>1145936323</v>
      </c>
      <c r="J20" s="3"/>
      <c r="K20" s="3">
        <v>0</v>
      </c>
      <c r="L20" s="3"/>
      <c r="M20" s="4">
        <v>1145936323</v>
      </c>
      <c r="N20" s="3"/>
      <c r="O20" s="4">
        <v>1145936323</v>
      </c>
      <c r="P20" s="3"/>
      <c r="Q20" s="3">
        <v>0</v>
      </c>
      <c r="R20" s="3"/>
      <c r="S20" s="4">
        <v>1145936323</v>
      </c>
    </row>
    <row r="21" spans="1:20" x14ac:dyDescent="0.55000000000000004">
      <c r="A21" s="1" t="s">
        <v>141</v>
      </c>
      <c r="C21" s="4">
        <v>1</v>
      </c>
      <c r="D21" s="3"/>
      <c r="E21" s="3" t="s">
        <v>217</v>
      </c>
      <c r="F21" s="3"/>
      <c r="G21" s="3">
        <v>8</v>
      </c>
      <c r="H21" s="3"/>
      <c r="I21" s="4">
        <v>32308930</v>
      </c>
      <c r="J21" s="3"/>
      <c r="K21" s="3">
        <v>0</v>
      </c>
      <c r="L21" s="3"/>
      <c r="M21" s="4">
        <v>32308930</v>
      </c>
      <c r="N21" s="3"/>
      <c r="O21" s="4">
        <v>145935023</v>
      </c>
      <c r="P21" s="3"/>
      <c r="Q21" s="3">
        <v>0</v>
      </c>
      <c r="R21" s="3"/>
      <c r="S21" s="4">
        <v>145935023</v>
      </c>
    </row>
    <row r="22" spans="1:20" x14ac:dyDescent="0.55000000000000004">
      <c r="A22" s="1" t="s">
        <v>148</v>
      </c>
      <c r="C22" s="4">
        <v>17</v>
      </c>
      <c r="D22" s="3"/>
      <c r="E22" s="3" t="s">
        <v>217</v>
      </c>
      <c r="F22" s="3"/>
      <c r="G22" s="3">
        <v>10</v>
      </c>
      <c r="H22" s="3"/>
      <c r="I22" s="4">
        <v>108541673</v>
      </c>
      <c r="J22" s="3"/>
      <c r="K22" s="4">
        <v>0</v>
      </c>
      <c r="L22" s="3"/>
      <c r="M22" s="4">
        <v>108541673</v>
      </c>
      <c r="N22" s="3"/>
      <c r="O22" s="4">
        <v>182511078</v>
      </c>
      <c r="P22" s="3"/>
      <c r="Q22" s="3">
        <v>0</v>
      </c>
      <c r="R22" s="3"/>
      <c r="S22" s="4">
        <v>182511078</v>
      </c>
    </row>
    <row r="23" spans="1:20" ht="24.75" thickBot="1" x14ac:dyDescent="0.6">
      <c r="C23" s="3"/>
      <c r="D23" s="3"/>
      <c r="E23" s="3"/>
      <c r="F23" s="3"/>
      <c r="G23" s="3"/>
      <c r="H23" s="3"/>
      <c r="I23" s="6">
        <f>SUM(I8:I22)</f>
        <v>30842029087</v>
      </c>
      <c r="J23" s="3"/>
      <c r="K23" s="5">
        <f>SUM(K8:K22)</f>
        <v>0</v>
      </c>
      <c r="L23" s="3"/>
      <c r="M23" s="6">
        <f>SUM(M8:M22)</f>
        <v>30842029087</v>
      </c>
      <c r="N23" s="3"/>
      <c r="O23" s="6">
        <f>SUM(O8:O22)</f>
        <v>193210017540</v>
      </c>
      <c r="P23" s="3"/>
      <c r="Q23" s="5">
        <f>SUM(Q8:Q22)</f>
        <v>0</v>
      </c>
      <c r="R23" s="3"/>
      <c r="S23" s="6">
        <f>SUM(S8:S22)</f>
        <v>193210017540</v>
      </c>
    </row>
    <row r="24" spans="1:20" ht="24.75" thickTop="1" x14ac:dyDescent="0.55000000000000004"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4"/>
      <c r="O24" s="4"/>
      <c r="P24" s="4"/>
      <c r="Q24" s="4"/>
      <c r="R24" s="4"/>
      <c r="S24" s="4"/>
    </row>
    <row r="25" spans="1:20" x14ac:dyDescent="0.55000000000000004">
      <c r="M25" s="2"/>
      <c r="S25" s="2"/>
    </row>
    <row r="27" spans="1:20" x14ac:dyDescent="0.55000000000000004">
      <c r="M27" s="2"/>
      <c r="N27" s="2"/>
      <c r="O27" s="2"/>
      <c r="P27" s="2"/>
      <c r="Q27" s="2"/>
      <c r="R27" s="2"/>
      <c r="S27" s="2"/>
      <c r="T27" s="2"/>
    </row>
    <row r="28" spans="1:20" x14ac:dyDescent="0.55000000000000004">
      <c r="M28" s="2"/>
      <c r="S28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workbookViewId="0">
      <selection activeCell="M19" sqref="M19"/>
    </sheetView>
  </sheetViews>
  <sheetFormatPr defaultRowHeight="24" x14ac:dyDescent="0.55000000000000004"/>
  <cols>
    <col min="1" max="1" width="28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4.75" x14ac:dyDescent="0.55000000000000004">
      <c r="A3" s="19" t="s">
        <v>151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4.75" x14ac:dyDescent="0.55000000000000004">
      <c r="A6" s="17" t="s">
        <v>3</v>
      </c>
      <c r="C6" s="18" t="s">
        <v>163</v>
      </c>
      <c r="D6" s="18" t="s">
        <v>163</v>
      </c>
      <c r="E6" s="18" t="s">
        <v>163</v>
      </c>
      <c r="F6" s="18" t="s">
        <v>163</v>
      </c>
      <c r="G6" s="18" t="s">
        <v>163</v>
      </c>
      <c r="I6" s="18" t="s">
        <v>153</v>
      </c>
      <c r="J6" s="18" t="s">
        <v>153</v>
      </c>
      <c r="K6" s="18" t="s">
        <v>153</v>
      </c>
      <c r="L6" s="18" t="s">
        <v>153</v>
      </c>
      <c r="M6" s="18" t="s">
        <v>153</v>
      </c>
      <c r="O6" s="18" t="s">
        <v>154</v>
      </c>
      <c r="P6" s="18" t="s">
        <v>154</v>
      </c>
      <c r="Q6" s="18" t="s">
        <v>154</v>
      </c>
      <c r="R6" s="18" t="s">
        <v>154</v>
      </c>
      <c r="S6" s="18" t="s">
        <v>154</v>
      </c>
    </row>
    <row r="7" spans="1:19" ht="24.75" x14ac:dyDescent="0.55000000000000004">
      <c r="A7" s="18" t="s">
        <v>3</v>
      </c>
      <c r="C7" s="18" t="s">
        <v>164</v>
      </c>
      <c r="E7" s="18" t="s">
        <v>165</v>
      </c>
      <c r="G7" s="18" t="s">
        <v>166</v>
      </c>
      <c r="I7" s="18" t="s">
        <v>167</v>
      </c>
      <c r="K7" s="18" t="s">
        <v>158</v>
      </c>
      <c r="M7" s="18" t="s">
        <v>168</v>
      </c>
      <c r="O7" s="18" t="s">
        <v>167</v>
      </c>
      <c r="Q7" s="18" t="s">
        <v>158</v>
      </c>
      <c r="S7" s="18" t="s">
        <v>168</v>
      </c>
    </row>
    <row r="8" spans="1:19" x14ac:dyDescent="0.55000000000000004">
      <c r="A8" s="1" t="s">
        <v>21</v>
      </c>
      <c r="C8" s="3" t="s">
        <v>169</v>
      </c>
      <c r="D8" s="3"/>
      <c r="E8" s="4">
        <v>2000000</v>
      </c>
      <c r="F8" s="3"/>
      <c r="G8" s="4">
        <v>800</v>
      </c>
      <c r="H8" s="3"/>
      <c r="I8" s="4">
        <v>0</v>
      </c>
      <c r="J8" s="3"/>
      <c r="K8" s="4">
        <v>0</v>
      </c>
      <c r="L8" s="3"/>
      <c r="M8" s="4">
        <v>0</v>
      </c>
      <c r="N8" s="3"/>
      <c r="O8" s="4">
        <v>1600000000</v>
      </c>
      <c r="P8" s="3"/>
      <c r="Q8" s="4">
        <v>0</v>
      </c>
      <c r="R8" s="3"/>
      <c r="S8" s="4">
        <f>O8-Q8</f>
        <v>1600000000</v>
      </c>
    </row>
    <row r="9" spans="1:19" x14ac:dyDescent="0.55000000000000004">
      <c r="A9" s="1" t="s">
        <v>24</v>
      </c>
      <c r="C9" s="3" t="s">
        <v>170</v>
      </c>
      <c r="D9" s="3"/>
      <c r="E9" s="4">
        <v>5023444</v>
      </c>
      <c r="F9" s="3"/>
      <c r="G9" s="4">
        <v>400</v>
      </c>
      <c r="H9" s="3"/>
      <c r="I9" s="4">
        <v>0</v>
      </c>
      <c r="J9" s="3"/>
      <c r="K9" s="4">
        <v>0</v>
      </c>
      <c r="L9" s="3"/>
      <c r="M9" s="4">
        <v>0</v>
      </c>
      <c r="N9" s="3"/>
      <c r="O9" s="4">
        <v>2009377600</v>
      </c>
      <c r="P9" s="3"/>
      <c r="Q9" s="4">
        <v>186076608</v>
      </c>
      <c r="R9" s="3"/>
      <c r="S9" s="4">
        <f t="shared" ref="S9:S16" si="0">O9-Q9</f>
        <v>1823300992</v>
      </c>
    </row>
    <row r="10" spans="1:19" x14ac:dyDescent="0.55000000000000004">
      <c r="A10" s="1" t="s">
        <v>23</v>
      </c>
      <c r="C10" s="3" t="s">
        <v>171</v>
      </c>
      <c r="D10" s="3"/>
      <c r="E10" s="4">
        <v>2300000</v>
      </c>
      <c r="F10" s="3"/>
      <c r="G10" s="4">
        <v>800</v>
      </c>
      <c r="H10" s="3"/>
      <c r="I10" s="4">
        <v>0</v>
      </c>
      <c r="J10" s="3"/>
      <c r="K10" s="4">
        <v>0</v>
      </c>
      <c r="L10" s="3"/>
      <c r="M10" s="4">
        <v>0</v>
      </c>
      <c r="N10" s="3"/>
      <c r="O10" s="4">
        <v>1840000000</v>
      </c>
      <c r="P10" s="3"/>
      <c r="Q10" s="4">
        <v>0</v>
      </c>
      <c r="R10" s="3"/>
      <c r="S10" s="4">
        <f t="shared" si="0"/>
        <v>1840000000</v>
      </c>
    </row>
    <row r="11" spans="1:19" x14ac:dyDescent="0.55000000000000004">
      <c r="A11" s="1" t="s">
        <v>17</v>
      </c>
      <c r="C11" s="3" t="s">
        <v>172</v>
      </c>
      <c r="D11" s="3"/>
      <c r="E11" s="4">
        <v>1500000</v>
      </c>
      <c r="F11" s="3"/>
      <c r="G11" s="4">
        <v>6500</v>
      </c>
      <c r="H11" s="3"/>
      <c r="I11" s="4">
        <v>0</v>
      </c>
      <c r="J11" s="3"/>
      <c r="K11" s="4">
        <v>0</v>
      </c>
      <c r="L11" s="3"/>
      <c r="M11" s="4">
        <v>0</v>
      </c>
      <c r="N11" s="3"/>
      <c r="O11" s="4">
        <v>9750000000</v>
      </c>
      <c r="P11" s="3"/>
      <c r="Q11" s="4">
        <v>0</v>
      </c>
      <c r="R11" s="3"/>
      <c r="S11" s="4">
        <f t="shared" si="0"/>
        <v>9750000000</v>
      </c>
    </row>
    <row r="12" spans="1:19" x14ac:dyDescent="0.55000000000000004">
      <c r="A12" s="1" t="s">
        <v>18</v>
      </c>
      <c r="C12" s="3" t="s">
        <v>173</v>
      </c>
      <c r="D12" s="3"/>
      <c r="E12" s="4">
        <v>300000</v>
      </c>
      <c r="F12" s="3"/>
      <c r="G12" s="4">
        <v>11500</v>
      </c>
      <c r="H12" s="3"/>
      <c r="I12" s="4">
        <v>0</v>
      </c>
      <c r="J12" s="3"/>
      <c r="K12" s="4">
        <v>0</v>
      </c>
      <c r="L12" s="3"/>
      <c r="M12" s="4">
        <v>0</v>
      </c>
      <c r="N12" s="3"/>
      <c r="O12" s="4">
        <v>3450000000</v>
      </c>
      <c r="P12" s="3"/>
      <c r="Q12" s="4">
        <v>0</v>
      </c>
      <c r="R12" s="3"/>
      <c r="S12" s="4">
        <f t="shared" si="0"/>
        <v>3450000000</v>
      </c>
    </row>
    <row r="13" spans="1:19" x14ac:dyDescent="0.55000000000000004">
      <c r="A13" s="1" t="s">
        <v>174</v>
      </c>
      <c r="C13" s="3" t="s">
        <v>175</v>
      </c>
      <c r="D13" s="3"/>
      <c r="E13" s="4">
        <v>36507</v>
      </c>
      <c r="F13" s="3"/>
      <c r="G13" s="4">
        <v>3300</v>
      </c>
      <c r="H13" s="3"/>
      <c r="I13" s="4">
        <v>0</v>
      </c>
      <c r="J13" s="3"/>
      <c r="K13" s="4">
        <v>0</v>
      </c>
      <c r="L13" s="3"/>
      <c r="M13" s="4">
        <v>0</v>
      </c>
      <c r="N13" s="3"/>
      <c r="O13" s="4">
        <v>120473100</v>
      </c>
      <c r="P13" s="3"/>
      <c r="Q13" s="4">
        <v>0</v>
      </c>
      <c r="R13" s="3"/>
      <c r="S13" s="4">
        <f t="shared" si="0"/>
        <v>120473100</v>
      </c>
    </row>
    <row r="14" spans="1:19" x14ac:dyDescent="0.55000000000000004">
      <c r="A14" s="1" t="s">
        <v>176</v>
      </c>
      <c r="C14" s="3" t="s">
        <v>177</v>
      </c>
      <c r="D14" s="3"/>
      <c r="E14" s="4">
        <v>23043</v>
      </c>
      <c r="F14" s="3"/>
      <c r="G14" s="4">
        <v>3000</v>
      </c>
      <c r="H14" s="3"/>
      <c r="I14" s="4">
        <v>0</v>
      </c>
      <c r="J14" s="3"/>
      <c r="K14" s="4">
        <v>0</v>
      </c>
      <c r="L14" s="3"/>
      <c r="M14" s="4">
        <v>0</v>
      </c>
      <c r="N14" s="3"/>
      <c r="O14" s="4">
        <v>69129000</v>
      </c>
      <c r="P14" s="3"/>
      <c r="Q14" s="4">
        <v>0</v>
      </c>
      <c r="R14" s="3"/>
      <c r="S14" s="4">
        <f t="shared" si="0"/>
        <v>69129000</v>
      </c>
    </row>
    <row r="15" spans="1:19" x14ac:dyDescent="0.55000000000000004">
      <c r="A15" s="1" t="s">
        <v>178</v>
      </c>
      <c r="C15" s="3" t="s">
        <v>179</v>
      </c>
      <c r="D15" s="3"/>
      <c r="E15" s="4">
        <v>6676</v>
      </c>
      <c r="F15" s="3"/>
      <c r="G15" s="4">
        <v>110</v>
      </c>
      <c r="H15" s="3"/>
      <c r="I15" s="4">
        <v>0</v>
      </c>
      <c r="J15" s="3"/>
      <c r="K15" s="4">
        <v>0</v>
      </c>
      <c r="L15" s="3"/>
      <c r="M15" s="4">
        <v>0</v>
      </c>
      <c r="N15" s="3"/>
      <c r="O15" s="4">
        <v>734360</v>
      </c>
      <c r="P15" s="3"/>
      <c r="Q15" s="4">
        <v>0</v>
      </c>
      <c r="R15" s="3"/>
      <c r="S15" s="4">
        <f t="shared" si="0"/>
        <v>734360</v>
      </c>
    </row>
    <row r="16" spans="1:19" x14ac:dyDescent="0.55000000000000004">
      <c r="A16" s="1" t="s">
        <v>180</v>
      </c>
      <c r="C16" s="3" t="s">
        <v>179</v>
      </c>
      <c r="D16" s="3"/>
      <c r="E16" s="4">
        <v>6710</v>
      </c>
      <c r="F16" s="3"/>
      <c r="G16" s="4">
        <v>850</v>
      </c>
      <c r="H16" s="3"/>
      <c r="I16" s="4">
        <v>0</v>
      </c>
      <c r="J16" s="3"/>
      <c r="K16" s="4">
        <v>0</v>
      </c>
      <c r="L16" s="3"/>
      <c r="M16" s="4">
        <v>0</v>
      </c>
      <c r="N16" s="3"/>
      <c r="O16" s="4">
        <v>5703500</v>
      </c>
      <c r="P16" s="3"/>
      <c r="Q16" s="4">
        <v>0</v>
      </c>
      <c r="R16" s="3"/>
      <c r="S16" s="4">
        <f t="shared" si="0"/>
        <v>5703500</v>
      </c>
    </row>
    <row r="17" spans="1:19" x14ac:dyDescent="0.55000000000000004">
      <c r="A17" s="1" t="s">
        <v>181</v>
      </c>
      <c r="C17" s="3" t="s">
        <v>182</v>
      </c>
      <c r="D17" s="3"/>
      <c r="E17" s="4">
        <v>38028</v>
      </c>
      <c r="F17" s="3"/>
      <c r="G17" s="4">
        <v>165</v>
      </c>
      <c r="H17" s="3"/>
      <c r="I17" s="4">
        <v>0</v>
      </c>
      <c r="J17" s="3"/>
      <c r="K17" s="4">
        <v>0</v>
      </c>
      <c r="L17" s="3"/>
      <c r="M17" s="4">
        <v>0</v>
      </c>
      <c r="N17" s="3"/>
      <c r="O17" s="4">
        <v>6274620</v>
      </c>
      <c r="P17" s="3"/>
      <c r="Q17" s="4">
        <v>4295</v>
      </c>
      <c r="R17" s="3"/>
      <c r="S17" s="4">
        <f>O17-Q17</f>
        <v>6270325</v>
      </c>
    </row>
    <row r="18" spans="1:19" ht="24.75" thickBot="1" x14ac:dyDescent="0.6">
      <c r="C18" s="3"/>
      <c r="D18" s="3"/>
      <c r="E18" s="3"/>
      <c r="F18" s="3"/>
      <c r="G18" s="3"/>
      <c r="H18" s="3"/>
      <c r="I18" s="6">
        <f>SUM(I8:I17)</f>
        <v>0</v>
      </c>
      <c r="J18" s="3"/>
      <c r="K18" s="6">
        <f>SUM(K8:K17)</f>
        <v>0</v>
      </c>
      <c r="L18" s="3"/>
      <c r="M18" s="6">
        <f>SUM(M8:M17)</f>
        <v>0</v>
      </c>
      <c r="N18" s="3"/>
      <c r="O18" s="6">
        <f>SUM(O8:O17)</f>
        <v>18851692180</v>
      </c>
      <c r="P18" s="3"/>
      <c r="Q18" s="6">
        <f>SUM(Q8:Q17)</f>
        <v>186080903</v>
      </c>
      <c r="R18" s="3"/>
      <c r="S18" s="6">
        <f>SUM(S8:S17)</f>
        <v>18665611277</v>
      </c>
    </row>
    <row r="19" spans="1:19" ht="24.75" thickTop="1" x14ac:dyDescent="0.55000000000000004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4"/>
      <c r="P19" s="3"/>
      <c r="Q19" s="4"/>
      <c r="R19" s="3"/>
      <c r="S1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6"/>
  <sheetViews>
    <sheetView rightToLeft="1" topLeftCell="A34" workbookViewId="0">
      <selection activeCell="M53" sqref="M53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4.75" x14ac:dyDescent="0.55000000000000004">
      <c r="A3" s="19" t="s">
        <v>151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24.75" x14ac:dyDescent="0.5500000000000000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4.75" x14ac:dyDescent="0.55000000000000004">
      <c r="A6" s="17" t="s">
        <v>3</v>
      </c>
      <c r="C6" s="18" t="s">
        <v>153</v>
      </c>
      <c r="D6" s="18" t="s">
        <v>153</v>
      </c>
      <c r="E6" s="18" t="s">
        <v>153</v>
      </c>
      <c r="F6" s="18" t="s">
        <v>153</v>
      </c>
      <c r="G6" s="18" t="s">
        <v>153</v>
      </c>
      <c r="H6" s="18" t="s">
        <v>153</v>
      </c>
      <c r="I6" s="18" t="s">
        <v>153</v>
      </c>
      <c r="K6" s="18" t="s">
        <v>154</v>
      </c>
      <c r="L6" s="18" t="s">
        <v>154</v>
      </c>
      <c r="M6" s="18" t="s">
        <v>154</v>
      </c>
      <c r="N6" s="18" t="s">
        <v>154</v>
      </c>
      <c r="O6" s="18" t="s">
        <v>154</v>
      </c>
      <c r="P6" s="18" t="s">
        <v>154</v>
      </c>
      <c r="Q6" s="18" t="s">
        <v>154</v>
      </c>
    </row>
    <row r="7" spans="1:17" ht="24.75" x14ac:dyDescent="0.55000000000000004">
      <c r="A7" s="18" t="s">
        <v>3</v>
      </c>
      <c r="C7" s="18" t="s">
        <v>7</v>
      </c>
      <c r="E7" s="18" t="s">
        <v>183</v>
      </c>
      <c r="G7" s="18" t="s">
        <v>184</v>
      </c>
      <c r="I7" s="18" t="s">
        <v>185</v>
      </c>
      <c r="K7" s="18" t="s">
        <v>7</v>
      </c>
      <c r="M7" s="18" t="s">
        <v>183</v>
      </c>
      <c r="O7" s="18" t="s">
        <v>184</v>
      </c>
      <c r="Q7" s="18" t="s">
        <v>185</v>
      </c>
    </row>
    <row r="8" spans="1:17" x14ac:dyDescent="0.55000000000000004">
      <c r="A8" s="1" t="s">
        <v>22</v>
      </c>
      <c r="C8" s="4">
        <v>30000</v>
      </c>
      <c r="D8" s="3"/>
      <c r="E8" s="4">
        <v>7677861699</v>
      </c>
      <c r="F8" s="3"/>
      <c r="G8" s="4">
        <v>7445008541</v>
      </c>
      <c r="H8" s="3"/>
      <c r="I8" s="9">
        <f>E8-G8</f>
        <v>232853158</v>
      </c>
      <c r="J8" s="3"/>
      <c r="K8" s="4">
        <v>30000</v>
      </c>
      <c r="L8" s="3"/>
      <c r="M8" s="4">
        <v>7677861699</v>
      </c>
      <c r="N8" s="3"/>
      <c r="O8" s="4">
        <v>8169465600</v>
      </c>
      <c r="P8" s="3"/>
      <c r="Q8" s="9">
        <f>M8-O8</f>
        <v>-491603901</v>
      </c>
    </row>
    <row r="9" spans="1:17" x14ac:dyDescent="0.55000000000000004">
      <c r="A9" s="1" t="s">
        <v>17</v>
      </c>
      <c r="C9" s="4">
        <v>1500000</v>
      </c>
      <c r="D9" s="3"/>
      <c r="E9" s="4">
        <v>76283397000</v>
      </c>
      <c r="F9" s="3"/>
      <c r="G9" s="4">
        <v>76178546679</v>
      </c>
      <c r="H9" s="3"/>
      <c r="I9" s="9">
        <f t="shared" ref="I9:I48" si="0">E9-G9</f>
        <v>104850321</v>
      </c>
      <c r="J9" s="3"/>
      <c r="K9" s="4">
        <v>1500000</v>
      </c>
      <c r="L9" s="3"/>
      <c r="M9" s="4">
        <v>76283397000</v>
      </c>
      <c r="N9" s="3"/>
      <c r="O9" s="4">
        <v>85072652473</v>
      </c>
      <c r="P9" s="3"/>
      <c r="Q9" s="9">
        <f t="shared" ref="Q9:Q48" si="1">M9-O9</f>
        <v>-8789255473</v>
      </c>
    </row>
    <row r="10" spans="1:17" x14ac:dyDescent="0.55000000000000004">
      <c r="A10" s="1" t="s">
        <v>18</v>
      </c>
      <c r="C10" s="4">
        <v>300000</v>
      </c>
      <c r="D10" s="3"/>
      <c r="E10" s="4">
        <v>33046993440</v>
      </c>
      <c r="F10" s="3"/>
      <c r="G10" s="4">
        <v>32927478285</v>
      </c>
      <c r="H10" s="3"/>
      <c r="I10" s="9">
        <f t="shared" si="0"/>
        <v>119515155</v>
      </c>
      <c r="J10" s="3"/>
      <c r="K10" s="4">
        <v>300000</v>
      </c>
      <c r="L10" s="3"/>
      <c r="M10" s="4">
        <v>33046993440</v>
      </c>
      <c r="N10" s="3"/>
      <c r="O10" s="4">
        <v>36199320580</v>
      </c>
      <c r="P10" s="3"/>
      <c r="Q10" s="9">
        <f t="shared" si="1"/>
        <v>-3152327140</v>
      </c>
    </row>
    <row r="11" spans="1:17" x14ac:dyDescent="0.55000000000000004">
      <c r="A11" s="1" t="s">
        <v>15</v>
      </c>
      <c r="C11" s="4">
        <v>34494</v>
      </c>
      <c r="D11" s="3"/>
      <c r="E11" s="4">
        <v>963857063</v>
      </c>
      <c r="F11" s="3"/>
      <c r="G11" s="4">
        <v>967100503</v>
      </c>
      <c r="H11" s="3"/>
      <c r="I11" s="9">
        <f t="shared" si="0"/>
        <v>-3243440</v>
      </c>
      <c r="J11" s="3"/>
      <c r="K11" s="4">
        <v>34494</v>
      </c>
      <c r="L11" s="3"/>
      <c r="M11" s="4">
        <v>963857063</v>
      </c>
      <c r="N11" s="3"/>
      <c r="O11" s="4">
        <v>966790911</v>
      </c>
      <c r="P11" s="3"/>
      <c r="Q11" s="9">
        <f t="shared" si="1"/>
        <v>-2933848</v>
      </c>
    </row>
    <row r="12" spans="1:17" x14ac:dyDescent="0.55000000000000004">
      <c r="A12" s="1" t="s">
        <v>20</v>
      </c>
      <c r="C12" s="4">
        <v>1394767</v>
      </c>
      <c r="D12" s="3"/>
      <c r="E12" s="4">
        <v>6125416226</v>
      </c>
      <c r="F12" s="3"/>
      <c r="G12" s="4">
        <v>6135218360</v>
      </c>
      <c r="H12" s="3"/>
      <c r="I12" s="9">
        <f t="shared" si="0"/>
        <v>-9802134</v>
      </c>
      <c r="J12" s="3"/>
      <c r="K12" s="4">
        <v>1394767</v>
      </c>
      <c r="L12" s="3"/>
      <c r="M12" s="4">
        <v>6125416226</v>
      </c>
      <c r="N12" s="3"/>
      <c r="O12" s="4">
        <v>6143975201</v>
      </c>
      <c r="P12" s="3"/>
      <c r="Q12" s="9">
        <f t="shared" si="1"/>
        <v>-18558975</v>
      </c>
    </row>
    <row r="13" spans="1:17" x14ac:dyDescent="0.55000000000000004">
      <c r="A13" s="1" t="s">
        <v>19</v>
      </c>
      <c r="C13" s="4">
        <v>650804</v>
      </c>
      <c r="D13" s="3"/>
      <c r="E13" s="4">
        <v>9584940307</v>
      </c>
      <c r="F13" s="3"/>
      <c r="G13" s="4">
        <v>9524337776</v>
      </c>
      <c r="H13" s="3"/>
      <c r="I13" s="9">
        <f t="shared" si="0"/>
        <v>60602531</v>
      </c>
      <c r="J13" s="3"/>
      <c r="K13" s="4">
        <v>650804</v>
      </c>
      <c r="L13" s="3"/>
      <c r="M13" s="4">
        <v>9584940307</v>
      </c>
      <c r="N13" s="3"/>
      <c r="O13" s="4">
        <v>9541220776</v>
      </c>
      <c r="P13" s="3"/>
      <c r="Q13" s="9">
        <f t="shared" si="1"/>
        <v>43719531</v>
      </c>
    </row>
    <row r="14" spans="1:17" x14ac:dyDescent="0.55000000000000004">
      <c r="A14" s="1" t="s">
        <v>21</v>
      </c>
      <c r="C14" s="4">
        <v>4500000</v>
      </c>
      <c r="D14" s="3"/>
      <c r="E14" s="4">
        <v>72153119250</v>
      </c>
      <c r="F14" s="3"/>
      <c r="G14" s="4">
        <v>72146144285</v>
      </c>
      <c r="H14" s="3"/>
      <c r="I14" s="9">
        <f t="shared" si="0"/>
        <v>6974965</v>
      </c>
      <c r="J14" s="3"/>
      <c r="K14" s="4">
        <v>4500000</v>
      </c>
      <c r="L14" s="3"/>
      <c r="M14" s="4">
        <v>72153119250</v>
      </c>
      <c r="N14" s="3"/>
      <c r="O14" s="4">
        <v>73474147906</v>
      </c>
      <c r="P14" s="3"/>
      <c r="Q14" s="9">
        <f t="shared" si="1"/>
        <v>-1321028656</v>
      </c>
    </row>
    <row r="15" spans="1:17" x14ac:dyDescent="0.55000000000000004">
      <c r="A15" s="1" t="s">
        <v>24</v>
      </c>
      <c r="C15" s="4">
        <v>8223444</v>
      </c>
      <c r="D15" s="3"/>
      <c r="E15" s="4">
        <v>86241128063</v>
      </c>
      <c r="F15" s="3"/>
      <c r="G15" s="4">
        <v>86288032040</v>
      </c>
      <c r="H15" s="3"/>
      <c r="I15" s="9">
        <f t="shared" si="0"/>
        <v>-46903977</v>
      </c>
      <c r="J15" s="3"/>
      <c r="K15" s="4">
        <v>8223444</v>
      </c>
      <c r="L15" s="3"/>
      <c r="M15" s="4">
        <v>86241128063</v>
      </c>
      <c r="N15" s="3"/>
      <c r="O15" s="4">
        <v>88802199018</v>
      </c>
      <c r="P15" s="3"/>
      <c r="Q15" s="9">
        <f t="shared" si="1"/>
        <v>-2561070955</v>
      </c>
    </row>
    <row r="16" spans="1:17" x14ac:dyDescent="0.55000000000000004">
      <c r="A16" s="1" t="s">
        <v>23</v>
      </c>
      <c r="C16" s="4">
        <v>4000000</v>
      </c>
      <c r="D16" s="3"/>
      <c r="E16" s="4">
        <v>66243492000</v>
      </c>
      <c r="F16" s="3"/>
      <c r="G16" s="4">
        <v>66171032032</v>
      </c>
      <c r="H16" s="3"/>
      <c r="I16" s="9">
        <f t="shared" si="0"/>
        <v>72459968</v>
      </c>
      <c r="J16" s="3"/>
      <c r="K16" s="4">
        <v>4000000</v>
      </c>
      <c r="L16" s="3"/>
      <c r="M16" s="4">
        <v>66243492000</v>
      </c>
      <c r="N16" s="3"/>
      <c r="O16" s="4">
        <v>68577351491</v>
      </c>
      <c r="P16" s="3"/>
      <c r="Q16" s="9">
        <f t="shared" si="1"/>
        <v>-2333859491</v>
      </c>
    </row>
    <row r="17" spans="1:17" x14ac:dyDescent="0.55000000000000004">
      <c r="A17" s="1" t="s">
        <v>16</v>
      </c>
      <c r="C17" s="4">
        <v>5000000</v>
      </c>
      <c r="D17" s="3"/>
      <c r="E17" s="4">
        <v>32803650000</v>
      </c>
      <c r="F17" s="3"/>
      <c r="G17" s="4">
        <v>32758666310</v>
      </c>
      <c r="H17" s="3"/>
      <c r="I17" s="9">
        <f t="shared" si="0"/>
        <v>44983690</v>
      </c>
      <c r="J17" s="3"/>
      <c r="K17" s="4">
        <v>5000000</v>
      </c>
      <c r="L17" s="3"/>
      <c r="M17" s="4">
        <v>32803650000</v>
      </c>
      <c r="N17" s="3"/>
      <c r="O17" s="4">
        <v>32927036204</v>
      </c>
      <c r="P17" s="3"/>
      <c r="Q17" s="9">
        <f t="shared" si="1"/>
        <v>-123386204</v>
      </c>
    </row>
    <row r="18" spans="1:17" x14ac:dyDescent="0.55000000000000004">
      <c r="A18" s="1" t="s">
        <v>83</v>
      </c>
      <c r="C18" s="4">
        <v>500511</v>
      </c>
      <c r="D18" s="3"/>
      <c r="E18" s="4">
        <v>494189549445</v>
      </c>
      <c r="F18" s="3"/>
      <c r="G18" s="4">
        <v>490019101333</v>
      </c>
      <c r="H18" s="3"/>
      <c r="I18" s="9">
        <f t="shared" si="0"/>
        <v>4170448112</v>
      </c>
      <c r="J18" s="3"/>
      <c r="K18" s="4">
        <v>500511</v>
      </c>
      <c r="L18" s="3"/>
      <c r="M18" s="4">
        <v>494189549445</v>
      </c>
      <c r="N18" s="3"/>
      <c r="O18" s="4">
        <v>490019848579</v>
      </c>
      <c r="P18" s="3"/>
      <c r="Q18" s="9">
        <f t="shared" si="1"/>
        <v>4169700866</v>
      </c>
    </row>
    <row r="19" spans="1:17" x14ac:dyDescent="0.55000000000000004">
      <c r="A19" s="1" t="s">
        <v>62</v>
      </c>
      <c r="C19" s="4">
        <v>14287</v>
      </c>
      <c r="D19" s="3"/>
      <c r="E19" s="4">
        <v>14071544196</v>
      </c>
      <c r="F19" s="3"/>
      <c r="G19" s="4">
        <v>13836722772</v>
      </c>
      <c r="H19" s="3"/>
      <c r="I19" s="9">
        <f t="shared" si="0"/>
        <v>234821424</v>
      </c>
      <c r="J19" s="3"/>
      <c r="K19" s="4">
        <v>14287</v>
      </c>
      <c r="L19" s="3"/>
      <c r="M19" s="4">
        <v>14071544196</v>
      </c>
      <c r="N19" s="3"/>
      <c r="O19" s="4">
        <v>12429054147</v>
      </c>
      <c r="P19" s="3"/>
      <c r="Q19" s="9">
        <f t="shared" si="1"/>
        <v>1642490049</v>
      </c>
    </row>
    <row r="20" spans="1:17" x14ac:dyDescent="0.55000000000000004">
      <c r="A20" s="1" t="s">
        <v>121</v>
      </c>
      <c r="C20" s="4">
        <v>24946</v>
      </c>
      <c r="D20" s="3"/>
      <c r="E20" s="4">
        <v>21670553276</v>
      </c>
      <c r="F20" s="3"/>
      <c r="G20" s="4">
        <v>21457479150</v>
      </c>
      <c r="H20" s="3"/>
      <c r="I20" s="9">
        <f t="shared" si="0"/>
        <v>213074126</v>
      </c>
      <c r="J20" s="3"/>
      <c r="K20" s="4">
        <v>24946</v>
      </c>
      <c r="L20" s="3"/>
      <c r="M20" s="4">
        <v>21670553276</v>
      </c>
      <c r="N20" s="3"/>
      <c r="O20" s="4">
        <v>21457479150</v>
      </c>
      <c r="P20" s="3"/>
      <c r="Q20" s="9">
        <f t="shared" si="1"/>
        <v>213074126</v>
      </c>
    </row>
    <row r="21" spans="1:17" x14ac:dyDescent="0.55000000000000004">
      <c r="A21" s="1" t="s">
        <v>38</v>
      </c>
      <c r="C21" s="4">
        <v>51884</v>
      </c>
      <c r="D21" s="3"/>
      <c r="E21" s="4">
        <v>49732486456</v>
      </c>
      <c r="F21" s="3"/>
      <c r="G21" s="4">
        <v>48970396766</v>
      </c>
      <c r="H21" s="3"/>
      <c r="I21" s="9">
        <f t="shared" si="0"/>
        <v>762089690</v>
      </c>
      <c r="J21" s="3"/>
      <c r="K21" s="4">
        <v>51884</v>
      </c>
      <c r="L21" s="3"/>
      <c r="M21" s="4">
        <v>49732486456</v>
      </c>
      <c r="N21" s="3"/>
      <c r="O21" s="4">
        <v>44607570574</v>
      </c>
      <c r="P21" s="3"/>
      <c r="Q21" s="9">
        <f t="shared" si="1"/>
        <v>5124915882</v>
      </c>
    </row>
    <row r="22" spans="1:17" x14ac:dyDescent="0.55000000000000004">
      <c r="A22" s="1" t="s">
        <v>80</v>
      </c>
      <c r="C22" s="4">
        <v>90670</v>
      </c>
      <c r="D22" s="3"/>
      <c r="E22" s="4">
        <v>87753921098</v>
      </c>
      <c r="F22" s="3"/>
      <c r="G22" s="4">
        <v>86308449987</v>
      </c>
      <c r="H22" s="3"/>
      <c r="I22" s="9">
        <f t="shared" si="0"/>
        <v>1445471111</v>
      </c>
      <c r="J22" s="3"/>
      <c r="K22" s="4">
        <v>90670</v>
      </c>
      <c r="L22" s="3"/>
      <c r="M22" s="4">
        <v>87753921098</v>
      </c>
      <c r="N22" s="3"/>
      <c r="O22" s="4">
        <v>78569988315</v>
      </c>
      <c r="P22" s="3"/>
      <c r="Q22" s="9">
        <f t="shared" si="1"/>
        <v>9183932783</v>
      </c>
    </row>
    <row r="23" spans="1:17" x14ac:dyDescent="0.55000000000000004">
      <c r="A23" s="1" t="s">
        <v>124</v>
      </c>
      <c r="C23" s="4">
        <v>6037</v>
      </c>
      <c r="D23" s="3"/>
      <c r="E23" s="4">
        <v>5159884606</v>
      </c>
      <c r="F23" s="3"/>
      <c r="G23" s="4">
        <v>5109161656</v>
      </c>
      <c r="H23" s="3"/>
      <c r="I23" s="9">
        <f t="shared" si="0"/>
        <v>50722950</v>
      </c>
      <c r="J23" s="3"/>
      <c r="K23" s="4">
        <v>6037</v>
      </c>
      <c r="L23" s="3"/>
      <c r="M23" s="4">
        <v>5159884606</v>
      </c>
      <c r="N23" s="3"/>
      <c r="O23" s="4">
        <v>5109161656</v>
      </c>
      <c r="P23" s="3"/>
      <c r="Q23" s="9">
        <f t="shared" si="1"/>
        <v>50722950</v>
      </c>
    </row>
    <row r="24" spans="1:17" x14ac:dyDescent="0.55000000000000004">
      <c r="A24" s="1" t="s">
        <v>47</v>
      </c>
      <c r="C24" s="4">
        <v>345328</v>
      </c>
      <c r="D24" s="3"/>
      <c r="E24" s="4">
        <v>302869924426</v>
      </c>
      <c r="F24" s="3"/>
      <c r="G24" s="4">
        <v>300057026810</v>
      </c>
      <c r="H24" s="3"/>
      <c r="I24" s="9">
        <f t="shared" si="0"/>
        <v>2812897616</v>
      </c>
      <c r="J24" s="3"/>
      <c r="K24" s="4">
        <v>345328</v>
      </c>
      <c r="L24" s="3"/>
      <c r="M24" s="4">
        <v>302869924426</v>
      </c>
      <c r="N24" s="3"/>
      <c r="O24" s="4">
        <v>260699729780</v>
      </c>
      <c r="P24" s="3"/>
      <c r="Q24" s="9">
        <f t="shared" si="1"/>
        <v>42170194646</v>
      </c>
    </row>
    <row r="25" spans="1:17" x14ac:dyDescent="0.55000000000000004">
      <c r="A25" s="1" t="s">
        <v>112</v>
      </c>
      <c r="C25" s="4">
        <v>450000</v>
      </c>
      <c r="D25" s="3"/>
      <c r="E25" s="4">
        <v>449918437500</v>
      </c>
      <c r="F25" s="3"/>
      <c r="G25" s="4">
        <v>449917987581</v>
      </c>
      <c r="H25" s="3"/>
      <c r="I25" s="9">
        <f t="shared" si="0"/>
        <v>449919</v>
      </c>
      <c r="J25" s="3"/>
      <c r="K25" s="4">
        <v>450000</v>
      </c>
      <c r="L25" s="3"/>
      <c r="M25" s="4">
        <v>449918437500</v>
      </c>
      <c r="N25" s="3"/>
      <c r="O25" s="4">
        <v>434306267717</v>
      </c>
      <c r="P25" s="3"/>
      <c r="Q25" s="9">
        <f t="shared" si="1"/>
        <v>15612169783</v>
      </c>
    </row>
    <row r="26" spans="1:17" x14ac:dyDescent="0.55000000000000004">
      <c r="A26" s="1" t="s">
        <v>44</v>
      </c>
      <c r="C26" s="4">
        <v>332263</v>
      </c>
      <c r="D26" s="3"/>
      <c r="E26" s="4">
        <v>296410917898</v>
      </c>
      <c r="F26" s="3"/>
      <c r="G26" s="4">
        <v>292700671356</v>
      </c>
      <c r="H26" s="3"/>
      <c r="I26" s="9">
        <f t="shared" si="0"/>
        <v>3710246542</v>
      </c>
      <c r="J26" s="3"/>
      <c r="K26" s="4">
        <v>332263</v>
      </c>
      <c r="L26" s="3"/>
      <c r="M26" s="4">
        <v>296410917898</v>
      </c>
      <c r="N26" s="3"/>
      <c r="O26" s="4">
        <v>275197733470</v>
      </c>
      <c r="P26" s="3"/>
      <c r="Q26" s="9">
        <f t="shared" si="1"/>
        <v>21213184428</v>
      </c>
    </row>
    <row r="27" spans="1:17" x14ac:dyDescent="0.55000000000000004">
      <c r="A27" s="1" t="s">
        <v>77</v>
      </c>
      <c r="C27" s="4">
        <v>67588</v>
      </c>
      <c r="D27" s="3"/>
      <c r="E27" s="4">
        <v>66862757940</v>
      </c>
      <c r="F27" s="3"/>
      <c r="G27" s="4">
        <v>65775396552</v>
      </c>
      <c r="H27" s="3"/>
      <c r="I27" s="9">
        <f t="shared" si="0"/>
        <v>1087361388</v>
      </c>
      <c r="J27" s="3"/>
      <c r="K27" s="4">
        <v>67588</v>
      </c>
      <c r="L27" s="3"/>
      <c r="M27" s="4">
        <v>66862757940</v>
      </c>
      <c r="N27" s="3"/>
      <c r="O27" s="4">
        <v>59144603471</v>
      </c>
      <c r="P27" s="3"/>
      <c r="Q27" s="9">
        <f t="shared" si="1"/>
        <v>7718154469</v>
      </c>
    </row>
    <row r="28" spans="1:17" x14ac:dyDescent="0.55000000000000004">
      <c r="A28" s="1" t="s">
        <v>41</v>
      </c>
      <c r="C28" s="4">
        <v>244440</v>
      </c>
      <c r="D28" s="3"/>
      <c r="E28" s="4">
        <v>230532838228</v>
      </c>
      <c r="F28" s="3"/>
      <c r="G28" s="4">
        <v>228477799803</v>
      </c>
      <c r="H28" s="3"/>
      <c r="I28" s="9">
        <f t="shared" si="0"/>
        <v>2055038425</v>
      </c>
      <c r="J28" s="3"/>
      <c r="K28" s="4">
        <v>244440</v>
      </c>
      <c r="L28" s="3"/>
      <c r="M28" s="4">
        <v>230532838228</v>
      </c>
      <c r="N28" s="3"/>
      <c r="O28" s="4">
        <v>214466913121</v>
      </c>
      <c r="P28" s="3"/>
      <c r="Q28" s="9">
        <f t="shared" si="1"/>
        <v>16065925107</v>
      </c>
    </row>
    <row r="29" spans="1:17" x14ac:dyDescent="0.55000000000000004">
      <c r="A29" s="1" t="s">
        <v>34</v>
      </c>
      <c r="C29" s="4">
        <v>97836</v>
      </c>
      <c r="D29" s="3"/>
      <c r="E29" s="4">
        <v>94145289108</v>
      </c>
      <c r="F29" s="3"/>
      <c r="G29" s="4">
        <v>93480613983</v>
      </c>
      <c r="H29" s="3"/>
      <c r="I29" s="9">
        <f t="shared" si="0"/>
        <v>664675125</v>
      </c>
      <c r="J29" s="3"/>
      <c r="K29" s="4">
        <v>97836</v>
      </c>
      <c r="L29" s="3"/>
      <c r="M29" s="4">
        <v>94145289108</v>
      </c>
      <c r="N29" s="3"/>
      <c r="O29" s="4">
        <v>83345511207</v>
      </c>
      <c r="P29" s="3"/>
      <c r="Q29" s="9">
        <f t="shared" si="1"/>
        <v>10799777901</v>
      </c>
    </row>
    <row r="30" spans="1:17" x14ac:dyDescent="0.55000000000000004">
      <c r="A30" s="1" t="s">
        <v>50</v>
      </c>
      <c r="C30" s="4">
        <v>31191</v>
      </c>
      <c r="D30" s="3"/>
      <c r="E30" s="4">
        <v>26598855331</v>
      </c>
      <c r="F30" s="3"/>
      <c r="G30" s="4">
        <v>26213944456</v>
      </c>
      <c r="H30" s="3"/>
      <c r="I30" s="9">
        <f t="shared" si="0"/>
        <v>384910875</v>
      </c>
      <c r="J30" s="3"/>
      <c r="K30" s="4">
        <v>31191</v>
      </c>
      <c r="L30" s="3"/>
      <c r="M30" s="4">
        <v>26598855331</v>
      </c>
      <c r="N30" s="3"/>
      <c r="O30" s="4">
        <v>24621454542</v>
      </c>
      <c r="P30" s="3"/>
      <c r="Q30" s="9">
        <f t="shared" si="1"/>
        <v>1977400789</v>
      </c>
    </row>
    <row r="31" spans="1:17" x14ac:dyDescent="0.55000000000000004">
      <c r="A31" s="1" t="s">
        <v>53</v>
      </c>
      <c r="C31" s="4">
        <v>45710</v>
      </c>
      <c r="D31" s="3"/>
      <c r="E31" s="4">
        <v>38345841216</v>
      </c>
      <c r="F31" s="3"/>
      <c r="G31" s="4">
        <v>37950571491</v>
      </c>
      <c r="H31" s="3"/>
      <c r="I31" s="9">
        <f t="shared" si="0"/>
        <v>395269725</v>
      </c>
      <c r="J31" s="3"/>
      <c r="K31" s="4">
        <v>45710</v>
      </c>
      <c r="L31" s="3"/>
      <c r="M31" s="4">
        <v>38345841216</v>
      </c>
      <c r="N31" s="3"/>
      <c r="O31" s="4">
        <v>34242045043</v>
      </c>
      <c r="P31" s="3"/>
      <c r="Q31" s="9">
        <f t="shared" si="1"/>
        <v>4103796173</v>
      </c>
    </row>
    <row r="32" spans="1:17" x14ac:dyDescent="0.55000000000000004">
      <c r="A32" s="1" t="s">
        <v>115</v>
      </c>
      <c r="C32" s="4">
        <v>380000</v>
      </c>
      <c r="D32" s="3"/>
      <c r="E32" s="4">
        <v>367393397875</v>
      </c>
      <c r="F32" s="3"/>
      <c r="G32" s="4">
        <v>365954687000</v>
      </c>
      <c r="H32" s="3"/>
      <c r="I32" s="9">
        <f t="shared" si="0"/>
        <v>1438710875</v>
      </c>
      <c r="J32" s="3"/>
      <c r="K32" s="4">
        <v>380000</v>
      </c>
      <c r="L32" s="3"/>
      <c r="M32" s="4">
        <v>367393397875</v>
      </c>
      <c r="N32" s="3"/>
      <c r="O32" s="4">
        <v>365954687000</v>
      </c>
      <c r="P32" s="3"/>
      <c r="Q32" s="9">
        <f t="shared" si="1"/>
        <v>1438710875</v>
      </c>
    </row>
    <row r="33" spans="1:17" x14ac:dyDescent="0.55000000000000004">
      <c r="A33" s="1" t="s">
        <v>92</v>
      </c>
      <c r="C33" s="4">
        <v>100000</v>
      </c>
      <c r="D33" s="3"/>
      <c r="E33" s="4">
        <v>95381708931</v>
      </c>
      <c r="F33" s="3"/>
      <c r="G33" s="4">
        <v>95146851506</v>
      </c>
      <c r="H33" s="3"/>
      <c r="I33" s="9">
        <f t="shared" si="0"/>
        <v>234857425</v>
      </c>
      <c r="J33" s="3"/>
      <c r="K33" s="4">
        <v>100000</v>
      </c>
      <c r="L33" s="3"/>
      <c r="M33" s="4">
        <v>95381708931</v>
      </c>
      <c r="N33" s="3"/>
      <c r="O33" s="4">
        <v>95982600000</v>
      </c>
      <c r="P33" s="3"/>
      <c r="Q33" s="9">
        <f t="shared" si="1"/>
        <v>-600891069</v>
      </c>
    </row>
    <row r="34" spans="1:17" x14ac:dyDescent="0.55000000000000004">
      <c r="A34" s="1" t="s">
        <v>89</v>
      </c>
      <c r="C34" s="4">
        <v>175000</v>
      </c>
      <c r="D34" s="3"/>
      <c r="E34" s="4">
        <v>173834486787</v>
      </c>
      <c r="F34" s="3"/>
      <c r="G34" s="4">
        <v>172469734193</v>
      </c>
      <c r="H34" s="3"/>
      <c r="I34" s="9">
        <f t="shared" si="0"/>
        <v>1364752594</v>
      </c>
      <c r="J34" s="3"/>
      <c r="K34" s="4">
        <v>175000</v>
      </c>
      <c r="L34" s="3"/>
      <c r="M34" s="4">
        <v>173834486787</v>
      </c>
      <c r="N34" s="3"/>
      <c r="O34" s="4">
        <v>174967931313</v>
      </c>
      <c r="P34" s="3"/>
      <c r="Q34" s="9">
        <f t="shared" si="1"/>
        <v>-1133444526</v>
      </c>
    </row>
    <row r="35" spans="1:17" x14ac:dyDescent="0.55000000000000004">
      <c r="A35" s="1" t="s">
        <v>95</v>
      </c>
      <c r="C35" s="4">
        <v>200000</v>
      </c>
      <c r="D35" s="3"/>
      <c r="E35" s="4">
        <v>188228677367</v>
      </c>
      <c r="F35" s="3"/>
      <c r="G35" s="4">
        <v>188074105388</v>
      </c>
      <c r="H35" s="3"/>
      <c r="I35" s="9">
        <f t="shared" si="0"/>
        <v>154571979</v>
      </c>
      <c r="J35" s="3"/>
      <c r="K35" s="4">
        <v>200000</v>
      </c>
      <c r="L35" s="3"/>
      <c r="M35" s="4">
        <v>188228677367</v>
      </c>
      <c r="N35" s="3"/>
      <c r="O35" s="4">
        <v>186418325000</v>
      </c>
      <c r="P35" s="3"/>
      <c r="Q35" s="9">
        <f t="shared" si="1"/>
        <v>1810352367</v>
      </c>
    </row>
    <row r="36" spans="1:17" x14ac:dyDescent="0.55000000000000004">
      <c r="A36" s="1" t="s">
        <v>65</v>
      </c>
      <c r="C36" s="4">
        <v>147925</v>
      </c>
      <c r="D36" s="3"/>
      <c r="E36" s="4">
        <v>115260755825</v>
      </c>
      <c r="F36" s="3"/>
      <c r="G36" s="4">
        <v>114212152791</v>
      </c>
      <c r="H36" s="3"/>
      <c r="I36" s="9">
        <f t="shared" si="0"/>
        <v>1048603034</v>
      </c>
      <c r="J36" s="3"/>
      <c r="K36" s="4">
        <v>147925</v>
      </c>
      <c r="L36" s="3"/>
      <c r="M36" s="4">
        <v>115260755825</v>
      </c>
      <c r="N36" s="3"/>
      <c r="O36" s="4">
        <v>114170160086</v>
      </c>
      <c r="P36" s="3"/>
      <c r="Q36" s="9">
        <f t="shared" si="1"/>
        <v>1090595739</v>
      </c>
    </row>
    <row r="37" spans="1:17" x14ac:dyDescent="0.55000000000000004">
      <c r="A37" s="1" t="s">
        <v>68</v>
      </c>
      <c r="C37" s="4">
        <v>151309</v>
      </c>
      <c r="D37" s="3"/>
      <c r="E37" s="4">
        <v>116488930879</v>
      </c>
      <c r="F37" s="3"/>
      <c r="G37" s="4">
        <v>115656169301</v>
      </c>
      <c r="H37" s="3"/>
      <c r="I37" s="9">
        <f t="shared" si="0"/>
        <v>832761578</v>
      </c>
      <c r="J37" s="3"/>
      <c r="K37" s="4">
        <v>151309</v>
      </c>
      <c r="L37" s="3"/>
      <c r="M37" s="4">
        <v>116488930879</v>
      </c>
      <c r="N37" s="3"/>
      <c r="O37" s="4">
        <v>115686843548</v>
      </c>
      <c r="P37" s="3"/>
      <c r="Q37" s="9">
        <f t="shared" si="1"/>
        <v>802087331</v>
      </c>
    </row>
    <row r="38" spans="1:17" x14ac:dyDescent="0.55000000000000004">
      <c r="A38" s="1" t="s">
        <v>118</v>
      </c>
      <c r="C38" s="4">
        <v>3342</v>
      </c>
      <c r="D38" s="3"/>
      <c r="E38" s="4">
        <v>2521228992</v>
      </c>
      <c r="F38" s="3"/>
      <c r="G38" s="4">
        <v>2527009935</v>
      </c>
      <c r="H38" s="3"/>
      <c r="I38" s="9">
        <f t="shared" si="0"/>
        <v>-5780943</v>
      </c>
      <c r="J38" s="3"/>
      <c r="K38" s="4">
        <v>3342</v>
      </c>
      <c r="L38" s="3"/>
      <c r="M38" s="4">
        <v>2521228992</v>
      </c>
      <c r="N38" s="3"/>
      <c r="O38" s="4">
        <v>2527009935</v>
      </c>
      <c r="P38" s="3"/>
      <c r="Q38" s="9">
        <f t="shared" si="1"/>
        <v>-5780943</v>
      </c>
    </row>
    <row r="39" spans="1:17" x14ac:dyDescent="0.55000000000000004">
      <c r="A39" s="1" t="s">
        <v>97</v>
      </c>
      <c r="C39" s="4">
        <v>200000</v>
      </c>
      <c r="D39" s="3"/>
      <c r="E39" s="4">
        <v>188225477947</v>
      </c>
      <c r="F39" s="3"/>
      <c r="G39" s="4">
        <v>187916333990</v>
      </c>
      <c r="H39" s="3"/>
      <c r="I39" s="9">
        <f t="shared" si="0"/>
        <v>309143957</v>
      </c>
      <c r="J39" s="3"/>
      <c r="K39" s="4">
        <v>200000</v>
      </c>
      <c r="L39" s="3"/>
      <c r="M39" s="4">
        <v>188225477947</v>
      </c>
      <c r="N39" s="3"/>
      <c r="O39" s="4">
        <v>185715532957</v>
      </c>
      <c r="P39" s="3"/>
      <c r="Q39" s="9">
        <f t="shared" si="1"/>
        <v>2509944990</v>
      </c>
    </row>
    <row r="40" spans="1:17" x14ac:dyDescent="0.55000000000000004">
      <c r="A40" s="1" t="s">
        <v>56</v>
      </c>
      <c r="C40" s="4">
        <v>66443</v>
      </c>
      <c r="D40" s="3"/>
      <c r="E40" s="4">
        <v>55146330505</v>
      </c>
      <c r="F40" s="3"/>
      <c r="G40" s="4">
        <v>54747792922</v>
      </c>
      <c r="H40" s="3"/>
      <c r="I40" s="9">
        <f t="shared" si="0"/>
        <v>398537583</v>
      </c>
      <c r="J40" s="3"/>
      <c r="K40" s="4">
        <v>66443</v>
      </c>
      <c r="L40" s="3"/>
      <c r="M40" s="4">
        <v>55146330505</v>
      </c>
      <c r="N40" s="3"/>
      <c r="O40" s="4">
        <v>54746150710</v>
      </c>
      <c r="P40" s="3"/>
      <c r="Q40" s="9">
        <f t="shared" si="1"/>
        <v>400179795</v>
      </c>
    </row>
    <row r="41" spans="1:17" x14ac:dyDescent="0.55000000000000004">
      <c r="A41" s="1" t="s">
        <v>71</v>
      </c>
      <c r="C41" s="4">
        <v>117254</v>
      </c>
      <c r="D41" s="3"/>
      <c r="E41" s="4">
        <v>85463493711</v>
      </c>
      <c r="F41" s="3"/>
      <c r="G41" s="4">
        <v>84658065769</v>
      </c>
      <c r="H41" s="3"/>
      <c r="I41" s="9">
        <f t="shared" si="0"/>
        <v>805427942</v>
      </c>
      <c r="J41" s="3"/>
      <c r="K41" s="4">
        <v>117254</v>
      </c>
      <c r="L41" s="3"/>
      <c r="M41" s="4">
        <v>85463493711</v>
      </c>
      <c r="N41" s="3"/>
      <c r="O41" s="4">
        <v>81454996558</v>
      </c>
      <c r="P41" s="3"/>
      <c r="Q41" s="9">
        <f t="shared" si="1"/>
        <v>4008497153</v>
      </c>
    </row>
    <row r="42" spans="1:17" x14ac:dyDescent="0.55000000000000004">
      <c r="A42" s="1" t="s">
        <v>109</v>
      </c>
      <c r="C42" s="4">
        <v>200000</v>
      </c>
      <c r="D42" s="3"/>
      <c r="E42" s="4">
        <v>187672578178</v>
      </c>
      <c r="F42" s="3"/>
      <c r="G42" s="4">
        <v>187364234076</v>
      </c>
      <c r="H42" s="3"/>
      <c r="I42" s="9">
        <f t="shared" si="0"/>
        <v>308344102</v>
      </c>
      <c r="J42" s="3"/>
      <c r="K42" s="4">
        <v>200000</v>
      </c>
      <c r="L42" s="3"/>
      <c r="M42" s="4">
        <v>187672578178</v>
      </c>
      <c r="N42" s="3"/>
      <c r="O42" s="4">
        <v>185291809771</v>
      </c>
      <c r="P42" s="3"/>
      <c r="Q42" s="9">
        <f t="shared" si="1"/>
        <v>2380768407</v>
      </c>
    </row>
    <row r="43" spans="1:17" x14ac:dyDescent="0.55000000000000004">
      <c r="A43" s="1" t="s">
        <v>106</v>
      </c>
      <c r="C43" s="4">
        <v>100000</v>
      </c>
      <c r="D43" s="3"/>
      <c r="E43" s="4">
        <v>94702332090</v>
      </c>
      <c r="F43" s="3"/>
      <c r="G43" s="4">
        <v>94546760293</v>
      </c>
      <c r="H43" s="3"/>
      <c r="I43" s="9">
        <f t="shared" si="0"/>
        <v>155571797</v>
      </c>
      <c r="J43" s="3"/>
      <c r="K43" s="4">
        <v>100000</v>
      </c>
      <c r="L43" s="3"/>
      <c r="M43" s="4">
        <v>94702332090</v>
      </c>
      <c r="N43" s="3"/>
      <c r="O43" s="4">
        <v>94432880937</v>
      </c>
      <c r="P43" s="3"/>
      <c r="Q43" s="9">
        <f t="shared" si="1"/>
        <v>269451153</v>
      </c>
    </row>
    <row r="44" spans="1:17" x14ac:dyDescent="0.55000000000000004">
      <c r="A44" s="1" t="s">
        <v>100</v>
      </c>
      <c r="C44" s="4">
        <v>100000</v>
      </c>
      <c r="D44" s="3"/>
      <c r="E44" s="4">
        <v>94492370166</v>
      </c>
      <c r="F44" s="3"/>
      <c r="G44" s="4">
        <v>94414784218</v>
      </c>
      <c r="H44" s="3"/>
      <c r="I44" s="9">
        <f t="shared" si="0"/>
        <v>77585948</v>
      </c>
      <c r="J44" s="3"/>
      <c r="K44" s="4">
        <v>100000</v>
      </c>
      <c r="L44" s="3"/>
      <c r="M44" s="4">
        <v>94492370166</v>
      </c>
      <c r="N44" s="3"/>
      <c r="O44" s="4">
        <v>94281908306</v>
      </c>
      <c r="P44" s="3"/>
      <c r="Q44" s="9">
        <f t="shared" si="1"/>
        <v>210461860</v>
      </c>
    </row>
    <row r="45" spans="1:17" x14ac:dyDescent="0.55000000000000004">
      <c r="A45" s="1" t="s">
        <v>103</v>
      </c>
      <c r="C45" s="4">
        <v>50000</v>
      </c>
      <c r="D45" s="3"/>
      <c r="E45" s="4">
        <v>46865254132</v>
      </c>
      <c r="F45" s="3"/>
      <c r="G45" s="4">
        <v>46826711120</v>
      </c>
      <c r="H45" s="3"/>
      <c r="I45" s="9">
        <f t="shared" si="0"/>
        <v>38543012</v>
      </c>
      <c r="J45" s="3"/>
      <c r="K45" s="4">
        <v>50000</v>
      </c>
      <c r="L45" s="3"/>
      <c r="M45" s="4">
        <v>46865254132</v>
      </c>
      <c r="N45" s="3"/>
      <c r="O45" s="4">
        <v>46710000000</v>
      </c>
      <c r="P45" s="3"/>
      <c r="Q45" s="9">
        <f t="shared" si="1"/>
        <v>155254132</v>
      </c>
    </row>
    <row r="46" spans="1:17" x14ac:dyDescent="0.55000000000000004">
      <c r="A46" s="1" t="s">
        <v>86</v>
      </c>
      <c r="C46" s="4">
        <v>0</v>
      </c>
      <c r="D46" s="3"/>
      <c r="E46" s="4">
        <v>0</v>
      </c>
      <c r="F46" s="3"/>
      <c r="G46" s="4">
        <v>0</v>
      </c>
      <c r="H46" s="3"/>
      <c r="I46" s="9">
        <f t="shared" si="0"/>
        <v>0</v>
      </c>
      <c r="J46" s="3"/>
      <c r="K46" s="4">
        <v>175000</v>
      </c>
      <c r="L46" s="3"/>
      <c r="M46" s="4">
        <v>174968281250</v>
      </c>
      <c r="N46" s="3"/>
      <c r="O46" s="4">
        <v>171468915625</v>
      </c>
      <c r="P46" s="3"/>
      <c r="Q46" s="9">
        <f t="shared" si="1"/>
        <v>3499365625</v>
      </c>
    </row>
    <row r="47" spans="1:17" x14ac:dyDescent="0.55000000000000004">
      <c r="A47" s="1" t="s">
        <v>59</v>
      </c>
      <c r="C47" s="4">
        <v>0</v>
      </c>
      <c r="D47" s="3"/>
      <c r="E47" s="4">
        <v>0</v>
      </c>
      <c r="F47" s="3"/>
      <c r="G47" s="4">
        <v>28624834495</v>
      </c>
      <c r="H47" s="3"/>
      <c r="I47" s="9">
        <f t="shared" si="0"/>
        <v>-28624834495</v>
      </c>
      <c r="J47" s="3"/>
      <c r="K47" s="4">
        <v>0</v>
      </c>
      <c r="L47" s="3"/>
      <c r="M47" s="4">
        <v>0</v>
      </c>
      <c r="N47" s="3"/>
      <c r="O47" s="4">
        <v>0</v>
      </c>
      <c r="P47" s="3"/>
      <c r="Q47" s="9">
        <f t="shared" si="1"/>
        <v>0</v>
      </c>
    </row>
    <row r="48" spans="1:17" x14ac:dyDescent="0.55000000000000004">
      <c r="A48" s="1" t="s">
        <v>74</v>
      </c>
      <c r="C48" s="4">
        <v>0</v>
      </c>
      <c r="D48" s="3"/>
      <c r="E48" s="4">
        <v>0</v>
      </c>
      <c r="F48" s="3"/>
      <c r="G48" s="4">
        <v>4208672634</v>
      </c>
      <c r="H48" s="3"/>
      <c r="I48" s="9">
        <f t="shared" si="0"/>
        <v>-4208672634</v>
      </c>
      <c r="J48" s="3"/>
      <c r="K48" s="4">
        <v>0</v>
      </c>
      <c r="L48" s="3"/>
      <c r="M48" s="4">
        <v>0</v>
      </c>
      <c r="N48" s="3"/>
      <c r="O48" s="4">
        <v>0</v>
      </c>
      <c r="P48" s="3"/>
      <c r="Q48" s="9">
        <f t="shared" si="1"/>
        <v>0</v>
      </c>
    </row>
    <row r="49" spans="5:17" ht="24.75" thickBot="1" x14ac:dyDescent="0.6">
      <c r="E49" s="6">
        <f>SUM(E8:E48)</f>
        <v>4381063679157</v>
      </c>
      <c r="F49" s="3"/>
      <c r="G49" s="6">
        <f>SUM(G8:G48)</f>
        <v>4388165788138</v>
      </c>
      <c r="H49" s="3"/>
      <c r="I49" s="10">
        <f>SUM(I8:I48)</f>
        <v>-7102108981</v>
      </c>
      <c r="J49" s="3"/>
      <c r="K49" s="3"/>
      <c r="L49" s="3"/>
      <c r="M49" s="6">
        <f>SUM(M8:M48)</f>
        <v>4556031960407</v>
      </c>
      <c r="N49" s="3"/>
      <c r="O49" s="6">
        <f>SUM(O8:O48)</f>
        <v>4417901272678</v>
      </c>
      <c r="P49" s="3"/>
      <c r="Q49" s="6">
        <f>SUM(Q8:Q48)</f>
        <v>138130687729</v>
      </c>
    </row>
    <row r="50" spans="5:17" ht="24.75" thickTop="1" x14ac:dyDescent="0.55000000000000004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5:17" x14ac:dyDescent="0.55000000000000004">
      <c r="G51" s="2"/>
      <c r="I51" s="2"/>
      <c r="O51" s="2"/>
      <c r="Q51" s="2"/>
    </row>
    <row r="52" spans="5:17" x14ac:dyDescent="0.55000000000000004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4" spans="5:17" x14ac:dyDescent="0.55000000000000004"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5:17" x14ac:dyDescent="0.55000000000000004">
      <c r="G55" s="2"/>
      <c r="I55" s="2"/>
      <c r="O55" s="2"/>
      <c r="Q55" s="2"/>
    </row>
    <row r="56" spans="5:17" x14ac:dyDescent="0.55000000000000004"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2021-10-27T07:03:25Z</dcterms:created>
  <dcterms:modified xsi:type="dcterms:W3CDTF">2021-10-30T12:45:31Z</dcterms:modified>
</cp:coreProperties>
</file>