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صورت معاملات فصلی\زمستان 1400\"/>
    </mc:Choice>
  </mc:AlternateContent>
  <xr:revisionPtr revIDLastSave="0" documentId="13_ncr:1_{F5C0BD85-4959-4E7B-A88B-5855E1DF2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10" i="13"/>
  <c r="K9" i="13"/>
  <c r="K8" i="13"/>
  <c r="G10" i="13"/>
  <c r="G9" i="13"/>
  <c r="G8" i="13"/>
  <c r="I10" i="13"/>
  <c r="E10" i="13"/>
  <c r="Q43" i="12"/>
  <c r="O43" i="12"/>
  <c r="M43" i="12"/>
  <c r="K43" i="12"/>
  <c r="I43" i="12"/>
  <c r="G43" i="12"/>
  <c r="E43" i="12"/>
  <c r="C43" i="12"/>
  <c r="U20" i="11"/>
  <c r="U9" i="11"/>
  <c r="U10" i="11"/>
  <c r="U11" i="11"/>
  <c r="U12" i="11"/>
  <c r="U13" i="11"/>
  <c r="U14" i="11"/>
  <c r="U15" i="11"/>
  <c r="U16" i="11"/>
  <c r="U17" i="11"/>
  <c r="U18" i="11"/>
  <c r="U19" i="11"/>
  <c r="U8" i="11"/>
  <c r="K20" i="11"/>
  <c r="K9" i="11"/>
  <c r="K10" i="11"/>
  <c r="K11" i="11"/>
  <c r="K12" i="11"/>
  <c r="K13" i="11"/>
  <c r="K14" i="11"/>
  <c r="K15" i="11"/>
  <c r="K16" i="11"/>
  <c r="K17" i="11"/>
  <c r="K18" i="11"/>
  <c r="K19" i="11"/>
  <c r="K8" i="11"/>
  <c r="S20" i="11"/>
  <c r="Q20" i="11"/>
  <c r="O20" i="11"/>
  <c r="M20" i="11"/>
  <c r="I20" i="11"/>
  <c r="G20" i="11"/>
  <c r="E20" i="11"/>
  <c r="C20" i="11"/>
  <c r="Q14" i="10"/>
  <c r="O14" i="10"/>
  <c r="M14" i="10"/>
  <c r="I14" i="10"/>
  <c r="G14" i="10"/>
  <c r="E14" i="10"/>
  <c r="Q52" i="9"/>
  <c r="O52" i="9"/>
  <c r="M52" i="9"/>
  <c r="I52" i="9"/>
  <c r="G52" i="9"/>
  <c r="E52" i="9"/>
  <c r="S22" i="7"/>
  <c r="Q22" i="7"/>
  <c r="O22" i="7"/>
  <c r="M22" i="7"/>
  <c r="K22" i="7"/>
  <c r="I22" i="7"/>
  <c r="S11" i="6"/>
  <c r="Q11" i="6"/>
  <c r="O11" i="6"/>
  <c r="M11" i="6"/>
  <c r="K11" i="6"/>
  <c r="K18" i="4"/>
  <c r="AK44" i="3"/>
  <c r="AI44" i="3"/>
  <c r="AG44" i="3"/>
  <c r="AA44" i="3"/>
  <c r="W44" i="3"/>
  <c r="S44" i="3"/>
  <c r="Q44" i="3"/>
  <c r="Y21" i="1"/>
  <c r="W21" i="1"/>
  <c r="U21" i="1"/>
  <c r="O21" i="1"/>
  <c r="K21" i="1"/>
  <c r="G21" i="1"/>
  <c r="E21" i="1"/>
</calcChain>
</file>

<file path=xl/sharedStrings.xml><?xml version="1.0" encoding="utf-8"?>
<sst xmlns="http://schemas.openxmlformats.org/spreadsheetml/2006/main" count="823" uniqueCount="213">
  <si>
    <t>صندوق سرمایه‌گذاری ثابت نامی مفید</t>
  </si>
  <si>
    <t>صورت وضعیت پورتفوی</t>
  </si>
  <si>
    <t>برای ماه منتهی به 1400/12/29</t>
  </si>
  <si>
    <t>نام شرکت</t>
  </si>
  <si>
    <t>1400/11/30</t>
  </si>
  <si>
    <t>تغییرات طی دوره</t>
  </si>
  <si>
    <t>1400/12/29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</si>
  <si>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</si>
  <si>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</si>
  <si>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</si>
  <si>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</si>
  <si>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</si>
  <si>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</si>
  <si>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</si>
  <si>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</si>
  <si>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</si>
  <si>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</si>
  <si>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</si>
  <si>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</si>
  <si>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پلیمر آریا ساسول</t>
  </si>
  <si>
    <t>سرمایه‌گذاری‌غدیر(هلدینگ‌</t>
  </si>
  <si>
    <t>صنایع پتروشیمی خلیج فارس</t>
  </si>
  <si>
    <t>صندوق س.توسعه اندوخته آینده-س</t>
  </si>
  <si>
    <t>فجر انرژی خلیج فارس</t>
  </si>
  <si>
    <t>فولاد  خوزستان</t>
  </si>
  <si>
    <t>فولاد مبارکه اصفهان</t>
  </si>
  <si>
    <t>صندوق س شاخصی آرام مفید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</si>
  <si>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</si>
  <si>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</si>
  <si>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</si>
  <si>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</si>
  <si>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</si>
  <si>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</si>
  <si>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</si>
  <si>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</si>
  <si>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</si>
  <si>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</si>
  <si>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</si>
  <si>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</si>
  <si>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</si>
  <si>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</si>
  <si>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</si>
  <si>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</si>
  <si>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</si>
  <si>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</si>
  <si>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</si>
  <si>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</si>
  <si>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</si>
  <si>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</si>
  <si>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</si>
  <si>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</si>
  <si>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</si>
  <si>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</si>
  <si>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</si>
  <si>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</si>
  <si>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</si>
  <si>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</si>
  <si>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</si>
  <si>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</si>
  <si>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</si>
  <si>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</si>
  <si>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</si>
  <si>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</si>
  <si>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</si>
  <si>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</si>
  <si>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</si>
  <si>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</si>
  <si>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</si>
  <si>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</si>
  <si>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</si>
  <si>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</si>
  <si>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</si>
  <si>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</si>
  <si>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</si>
  <si>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اسنادخزانه-م18بودجه99-010323</t>
  </si>
  <si>
    <t>1401/03/23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</si>
  <si>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</si>
  <si>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</si>
  <si>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</si>
  <si>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</si>
  <si>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</si>
  <si>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</si>
  <si>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</si>
  <si>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</si>
  <si>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</si>
  <si>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</si>
  <si>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</si>
  <si>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</si>
  <si>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</si>
  <si>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</si>
  <si>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</si>
  <si>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</si>
  <si>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</si>
  <si>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</si>
  <si>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</si>
  <si>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</si>
  <si>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</si>
  <si>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</si>
  <si>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</si>
  <si>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</si>
  <si>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</si>
  <si>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</si>
  <si>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</si>
  <si>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</si>
  <si>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</si>
  <si>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</si>
  <si>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</si>
  <si>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</si>
  <si>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</si>
  <si>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</si>
  <si>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</si>
  <si>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</si>
  <si>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</si>
  <si>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</si>
  <si>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</si>
  <si>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</si>
  <si>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</si>
  <si>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</si>
  <si>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</si>
  <si>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</si>
  <si>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</si>
  <si>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</si>
  <si>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</si>
  <si>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</si>
  <si>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</si>
  <si>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</si>
  <si>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</si>
  <si>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</si>
  <si>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</si>
  <si>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</si>
  <si>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منفعت صبا اروند ملت 14001222</t>
  </si>
  <si>
    <t>1397/12/22</t>
  </si>
  <si>
    <t>1400/12/22</t>
  </si>
  <si>
    <t>اسنادخزانه-م4بودجه00-030522</t>
  </si>
  <si>
    <t>1400/03/11</t>
  </si>
  <si>
    <t>1403/05/22</t>
  </si>
  <si>
    <t>اسنادخزانه-م5بودجه00-030626</t>
  </si>
  <si>
    <t>اسنادخزانه-م7بودجه00-030912</t>
  </si>
  <si>
    <t>1400/04/14</t>
  </si>
  <si>
    <t>1403/09/12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</si>
  <si>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</si>
  <si>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</si>
  <si>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</si>
  <si>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</si>
  <si>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</si>
  <si>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-2.00%</t>
  </si>
  <si>
    <t>-1.14%</t>
  </si>
  <si>
    <t>-1.69%</t>
  </si>
  <si>
    <t>-4.24%</t>
  </si>
  <si>
    <t>-5.02%</t>
  </si>
  <si>
    <t>-3.93%</t>
  </si>
  <si>
    <t>1.13%</t>
  </si>
  <si>
    <t>1.01%</t>
  </si>
  <si>
    <t>-2.93%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</si>
  <si>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</si>
  <si>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</si>
  <si>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</si>
  <si>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</si>
  <si>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</si>
  <si>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</si>
  <si>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</si>
  <si>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</si>
  <si>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</si>
  <si>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</si>
  <si>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</si>
  <si>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</si>
  <si>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</si>
  <si>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</si>
  <si>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</si>
  <si>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</si>
  <si>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</si>
  <si>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</si>
  <si>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</si>
  <si>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</si>
  <si>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</si>
  <si>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</si>
  <si>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</si>
  <si>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</si>
  <si>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</si>
  <si>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</si>
  <si>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</si>
  <si>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</si>
  <si>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</si>
  <si>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</si>
  <si>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</si>
  <si>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</si>
  <si>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</si>
  <si>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</si>
  <si>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</si>
  <si>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1400/12/23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</si>
  <si>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</si>
  <si>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</si>
  <si>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</si>
  <si>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</si>
  <si>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</si>
  <si>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</si>
  <si>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</si>
  <si>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</si>
  <si>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</si>
  <si>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</si>
  <si>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</si>
  <si>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</si>
  <si>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</si>
  <si>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</si>
  <si>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</si>
  <si>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</si>
  <si>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</si>
  <si>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</si>
  <si>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1400/12/01</t>
  </si>
  <si>
    <t>جلوگیری از نوسانات ناگهانی</t>
  </si>
  <si>
    <t>از ابتدای سال مالی</t>
  </si>
  <si>
    <t>تا پایان ماه</t>
  </si>
  <si>
    <t>سایر درآمدها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</si>
</sst>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180975</xdr:rowOff>
        </xdr:from>
        <xdr:to>
          <xdr:col>10</xdr:col>
          <xdr:colOff>381000</xdr:colOff>
          <xdr:row>34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9E0F-5BD4-4A30-A10E-04B65037A106}">
  <dimension ref="A1"/>
  <sheetViews>
    <sheetView rightToLeft="1" tabSelected="1" workbookViewId="0">
      <selection activeCell="N13" sqref="N1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152400</xdr:colOff>
                <xdr:row>0</xdr:row>
                <xdr:rowOff>180975</xdr:rowOff>
              </from>
              <to>
                <xdr:col>10</xdr:col>
                <xdr:colOff>381000</xdr:colOff>
                <xdr:row>34</xdr:row>
                <xdr:rowOff>95250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55"/>
  <sheetViews>
    <sheetView rightToLeft="1" topLeftCell="A28" workbookViewId="0">
      <selection activeCell="I19" sqref="I19:I51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9.1406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0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0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20" ht="22.5" x14ac:dyDescent="0.5">
      <c r="A6" s="11" t="s">
        <v>3</v>
      </c>
      <c r="C6" s="12" t="s">
        <v>175</v>
      </c>
      <c r="D6" s="12" t="s">
        <v>175</v>
      </c>
      <c r="E6" s="12" t="s">
        <v>175</v>
      </c>
      <c r="F6" s="12" t="s">
        <v>175</v>
      </c>
      <c r="G6" s="12" t="s">
        <v>175</v>
      </c>
      <c r="H6" s="12" t="s">
        <v>175</v>
      </c>
      <c r="I6" s="12" t="s">
        <v>175</v>
      </c>
      <c r="K6" s="12" t="s">
        <v>176</v>
      </c>
      <c r="L6" s="12" t="s">
        <v>176</v>
      </c>
      <c r="M6" s="12" t="s">
        <v>176</v>
      </c>
      <c r="N6" s="12" t="s">
        <v>176</v>
      </c>
      <c r="O6" s="12" t="s">
        <v>176</v>
      </c>
      <c r="P6" s="12" t="s">
        <v>176</v>
      </c>
      <c r="Q6" s="12" t="s">
        <v>176</v>
      </c>
    </row>
    <row r="7" spans="1:20" ht="22.5" x14ac:dyDescent="0.5">
      <c r="A7" s="12" t="s">
        <v>3</v>
      </c>
      <c r="C7" s="15" t="s">
        <v>7</v>
      </c>
      <c r="E7" s="15" t="s">
        <v>190</v>
      </c>
      <c r="G7" s="15" t="s">
        <v>191</v>
      </c>
      <c r="I7" s="15" t="s">
        <v>192</v>
      </c>
      <c r="K7" s="15" t="s">
        <v>7</v>
      </c>
      <c r="M7" s="15" t="s">
        <v>190</v>
      </c>
      <c r="O7" s="15" t="s">
        <v>191</v>
      </c>
      <c r="Q7" s="15" t="s">
        <v>192</v>
      </c>
    </row>
    <row r="8" spans="1:20" x14ac:dyDescent="0.5">
      <c r="A8" s="1" t="s">
        <v>22</v>
      </c>
      <c r="C8" s="3">
        <v>185000</v>
      </c>
      <c r="E8" s="3">
        <v>44329351309</v>
      </c>
      <c r="G8" s="3">
        <v>43914720715</v>
      </c>
      <c r="I8" s="3">
        <v>414630594</v>
      </c>
      <c r="K8" s="3">
        <v>185000</v>
      </c>
      <c r="M8" s="3">
        <v>44329351309</v>
      </c>
      <c r="O8" s="3">
        <v>43914720715</v>
      </c>
      <c r="Q8" s="3">
        <v>414630594</v>
      </c>
      <c r="S8" s="3"/>
      <c r="T8" s="3"/>
    </row>
    <row r="9" spans="1:20" x14ac:dyDescent="0.5">
      <c r="A9" s="1" t="s">
        <v>18</v>
      </c>
      <c r="C9" s="3">
        <v>1490000</v>
      </c>
      <c r="E9" s="3">
        <v>62696423385</v>
      </c>
      <c r="G9" s="3">
        <v>62921791365</v>
      </c>
      <c r="I9" s="3">
        <v>-225367980</v>
      </c>
      <c r="K9" s="3">
        <v>1490000</v>
      </c>
      <c r="M9" s="3">
        <v>62696423385</v>
      </c>
      <c r="O9" s="3">
        <v>62921791365</v>
      </c>
      <c r="Q9" s="3">
        <v>-225367980</v>
      </c>
      <c r="S9" s="3"/>
      <c r="T9" s="3"/>
    </row>
    <row r="10" spans="1:20" x14ac:dyDescent="0.5">
      <c r="A10" s="1" t="s">
        <v>23</v>
      </c>
      <c r="C10" s="3">
        <v>2305720</v>
      </c>
      <c r="E10" s="3">
        <v>25693330828</v>
      </c>
      <c r="G10" s="3">
        <v>25613031931</v>
      </c>
      <c r="I10" s="3">
        <v>80298897</v>
      </c>
      <c r="K10" s="3">
        <v>2305720</v>
      </c>
      <c r="M10" s="3">
        <v>25693330828</v>
      </c>
      <c r="O10" s="3">
        <v>25613031931</v>
      </c>
      <c r="Q10" s="3">
        <v>80298897</v>
      </c>
      <c r="S10" s="3"/>
      <c r="T10" s="3"/>
    </row>
    <row r="11" spans="1:20" x14ac:dyDescent="0.5">
      <c r="A11" s="1" t="s">
        <v>17</v>
      </c>
      <c r="C11" s="3">
        <v>7788881</v>
      </c>
      <c r="E11" s="3">
        <v>82303169990</v>
      </c>
      <c r="G11" s="3">
        <v>81914293660</v>
      </c>
      <c r="I11" s="3">
        <v>388876330</v>
      </c>
      <c r="K11" s="3">
        <v>7788881</v>
      </c>
      <c r="M11" s="3">
        <v>82303169990</v>
      </c>
      <c r="O11" s="3">
        <v>81914293660</v>
      </c>
      <c r="Q11" s="3">
        <v>388876330</v>
      </c>
      <c r="S11" s="3"/>
      <c r="T11" s="3"/>
    </row>
    <row r="12" spans="1:20" x14ac:dyDescent="0.5">
      <c r="A12" s="1" t="s">
        <v>15</v>
      </c>
      <c r="C12" s="3">
        <v>34494</v>
      </c>
      <c r="E12" s="3">
        <v>858076236</v>
      </c>
      <c r="G12" s="3">
        <v>838120177</v>
      </c>
      <c r="I12" s="3">
        <v>19956059</v>
      </c>
      <c r="K12" s="3">
        <v>34494</v>
      </c>
      <c r="M12" s="3">
        <v>858076236</v>
      </c>
      <c r="O12" s="3">
        <v>838120177</v>
      </c>
      <c r="Q12" s="3">
        <v>19956059</v>
      </c>
      <c r="S12" s="3"/>
      <c r="T12" s="3"/>
    </row>
    <row r="13" spans="1:20" x14ac:dyDescent="0.5">
      <c r="A13" s="1" t="s">
        <v>26</v>
      </c>
      <c r="C13" s="3">
        <v>12448687</v>
      </c>
      <c r="E13" s="3">
        <v>126452805553</v>
      </c>
      <c r="G13" s="3">
        <v>126578514192</v>
      </c>
      <c r="I13" s="3">
        <v>-125708639</v>
      </c>
      <c r="K13" s="3">
        <v>12448687</v>
      </c>
      <c r="M13" s="3">
        <v>126452805553</v>
      </c>
      <c r="O13" s="3">
        <v>126578514192</v>
      </c>
      <c r="Q13" s="3">
        <v>-125708639</v>
      </c>
      <c r="S13" s="3"/>
      <c r="T13" s="3"/>
    </row>
    <row r="14" spans="1:20" x14ac:dyDescent="0.5">
      <c r="A14" s="1" t="s">
        <v>21</v>
      </c>
      <c r="C14" s="3">
        <v>16202961</v>
      </c>
      <c r="E14" s="3">
        <v>106995834116</v>
      </c>
      <c r="G14" s="3">
        <v>100791746579</v>
      </c>
      <c r="I14" s="3">
        <v>6204087537</v>
      </c>
      <c r="K14" s="3">
        <v>16202961</v>
      </c>
      <c r="M14" s="3">
        <v>106995834116</v>
      </c>
      <c r="O14" s="3">
        <v>100791746579</v>
      </c>
      <c r="Q14" s="3">
        <v>6204087537</v>
      </c>
      <c r="S14" s="3"/>
      <c r="T14" s="3"/>
    </row>
    <row r="15" spans="1:20" x14ac:dyDescent="0.5">
      <c r="A15" s="1" t="s">
        <v>20</v>
      </c>
      <c r="C15" s="3">
        <v>4500000</v>
      </c>
      <c r="E15" s="3">
        <v>56496831750</v>
      </c>
      <c r="G15" s="3">
        <v>64921620036</v>
      </c>
      <c r="I15" s="3">
        <v>-8424788286</v>
      </c>
      <c r="K15" s="3">
        <v>4500000</v>
      </c>
      <c r="M15" s="3">
        <v>56496831750</v>
      </c>
      <c r="O15" s="3">
        <v>64921620036</v>
      </c>
      <c r="Q15" s="3">
        <v>-8424788286</v>
      </c>
      <c r="S15" s="3"/>
      <c r="T15" s="3"/>
    </row>
    <row r="16" spans="1:20" x14ac:dyDescent="0.5">
      <c r="A16" s="1" t="s">
        <v>25</v>
      </c>
      <c r="C16" s="3">
        <v>6900000</v>
      </c>
      <c r="E16" s="3">
        <v>75036858300</v>
      </c>
      <c r="G16" s="3">
        <v>74737599002</v>
      </c>
      <c r="I16" s="3">
        <v>299259298</v>
      </c>
      <c r="K16" s="3">
        <v>6900000</v>
      </c>
      <c r="M16" s="3">
        <v>75036858300</v>
      </c>
      <c r="O16" s="3">
        <v>74737599002</v>
      </c>
      <c r="Q16" s="3">
        <v>299259298</v>
      </c>
      <c r="S16" s="3"/>
      <c r="T16" s="3"/>
    </row>
    <row r="17" spans="1:20" x14ac:dyDescent="0.5">
      <c r="A17" s="1" t="s">
        <v>24</v>
      </c>
      <c r="C17" s="3">
        <v>9520000</v>
      </c>
      <c r="E17" s="3">
        <v>50912855280</v>
      </c>
      <c r="G17" s="3">
        <v>50985375240</v>
      </c>
      <c r="I17" s="3">
        <v>-72519960</v>
      </c>
      <c r="K17" s="3">
        <v>9520000</v>
      </c>
      <c r="M17" s="3">
        <v>50912855280</v>
      </c>
      <c r="O17" s="3">
        <v>50985375240</v>
      </c>
      <c r="Q17" s="3">
        <v>-72519960</v>
      </c>
      <c r="S17" s="3"/>
      <c r="T17" s="3"/>
    </row>
    <row r="18" spans="1:20" x14ac:dyDescent="0.5">
      <c r="A18" s="1" t="s">
        <v>16</v>
      </c>
      <c r="C18" s="3">
        <v>9595000</v>
      </c>
      <c r="E18" s="3">
        <v>72011218612</v>
      </c>
      <c r="G18" s="3">
        <v>71878882855</v>
      </c>
      <c r="I18" s="3">
        <v>132335757</v>
      </c>
      <c r="K18" s="3">
        <v>9595000</v>
      </c>
      <c r="M18" s="3">
        <v>72011218612</v>
      </c>
      <c r="O18" s="3">
        <v>71878882855</v>
      </c>
      <c r="Q18" s="3">
        <v>132335757</v>
      </c>
      <c r="S18" s="3"/>
      <c r="T18" s="3"/>
    </row>
    <row r="19" spans="1:20" x14ac:dyDescent="0.5">
      <c r="A19" s="1" t="s">
        <v>59</v>
      </c>
      <c r="C19" s="3">
        <v>30186</v>
      </c>
      <c r="E19" s="3">
        <v>28556514533</v>
      </c>
      <c r="G19" s="3">
        <v>28120707697</v>
      </c>
      <c r="I19" s="3">
        <v>435806836</v>
      </c>
      <c r="K19" s="3">
        <v>30186</v>
      </c>
      <c r="M19" s="3">
        <v>28556514533</v>
      </c>
      <c r="O19" s="3">
        <v>28120707697</v>
      </c>
      <c r="Q19" s="3">
        <v>435806836</v>
      </c>
      <c r="S19" s="3"/>
      <c r="T19" s="3"/>
    </row>
    <row r="20" spans="1:20" x14ac:dyDescent="0.5">
      <c r="A20" s="1" t="s">
        <v>62</v>
      </c>
      <c r="C20" s="3">
        <v>6037</v>
      </c>
      <c r="E20" s="3">
        <v>5619066139</v>
      </c>
      <c r="G20" s="3">
        <v>5524845650</v>
      </c>
      <c r="I20" s="3">
        <v>94220489</v>
      </c>
      <c r="K20" s="3">
        <v>6037</v>
      </c>
      <c r="M20" s="3">
        <v>5619066139</v>
      </c>
      <c r="O20" s="3">
        <v>5524845650</v>
      </c>
      <c r="Q20" s="3">
        <v>94220489</v>
      </c>
      <c r="S20" s="3"/>
      <c r="T20" s="3"/>
    </row>
    <row r="21" spans="1:20" x14ac:dyDescent="0.5">
      <c r="A21" s="1" t="s">
        <v>53</v>
      </c>
      <c r="C21" s="3">
        <v>385538</v>
      </c>
      <c r="E21" s="3">
        <v>367836809372</v>
      </c>
      <c r="G21" s="3">
        <v>362440255674</v>
      </c>
      <c r="I21" s="3">
        <v>5396553698</v>
      </c>
      <c r="K21" s="3">
        <v>385538</v>
      </c>
      <c r="M21" s="3">
        <v>367836809372</v>
      </c>
      <c r="O21" s="3">
        <v>362440255674</v>
      </c>
      <c r="Q21" s="3">
        <v>5396553698</v>
      </c>
      <c r="S21" s="3"/>
      <c r="T21" s="3"/>
    </row>
    <row r="22" spans="1:20" x14ac:dyDescent="0.5">
      <c r="A22" s="1" t="s">
        <v>126</v>
      </c>
      <c r="C22" s="3">
        <v>55000</v>
      </c>
      <c r="E22" s="3">
        <v>53890230625</v>
      </c>
      <c r="G22" s="3">
        <v>54990031250</v>
      </c>
      <c r="I22" s="3">
        <v>-1099800625</v>
      </c>
      <c r="K22" s="3">
        <v>55000</v>
      </c>
      <c r="M22" s="3">
        <v>53890230625</v>
      </c>
      <c r="O22" s="3">
        <v>54990031250</v>
      </c>
      <c r="Q22" s="3">
        <v>-1099800625</v>
      </c>
      <c r="S22" s="3"/>
      <c r="T22" s="3"/>
    </row>
    <row r="23" spans="1:20" x14ac:dyDescent="0.5">
      <c r="A23" s="1" t="s">
        <v>129</v>
      </c>
      <c r="C23" s="3">
        <v>75000</v>
      </c>
      <c r="E23" s="3">
        <v>73486678125</v>
      </c>
      <c r="G23" s="3">
        <v>74986406250</v>
      </c>
      <c r="I23" s="3">
        <v>-1499728125</v>
      </c>
      <c r="K23" s="3">
        <v>75000</v>
      </c>
      <c r="M23" s="3">
        <v>73486678125</v>
      </c>
      <c r="O23" s="3">
        <v>74986406250</v>
      </c>
      <c r="Q23" s="3">
        <v>-1499728125</v>
      </c>
      <c r="S23" s="3"/>
      <c r="T23" s="3"/>
    </row>
    <row r="24" spans="1:20" x14ac:dyDescent="0.5">
      <c r="A24" s="1" t="s">
        <v>50</v>
      </c>
      <c r="C24" s="3">
        <v>542241</v>
      </c>
      <c r="E24" s="3">
        <v>527604077528</v>
      </c>
      <c r="G24" s="3">
        <v>519169421108</v>
      </c>
      <c r="I24" s="3">
        <v>8434656420</v>
      </c>
      <c r="K24" s="3">
        <v>542241</v>
      </c>
      <c r="M24" s="3">
        <v>527604077528</v>
      </c>
      <c r="O24" s="3">
        <v>519169421108</v>
      </c>
      <c r="Q24" s="3">
        <v>8434656420</v>
      </c>
      <c r="S24" s="3"/>
      <c r="T24" s="3"/>
    </row>
    <row r="25" spans="1:20" x14ac:dyDescent="0.5">
      <c r="A25" s="1" t="s">
        <v>65</v>
      </c>
      <c r="C25" s="3">
        <v>52392</v>
      </c>
      <c r="E25" s="3">
        <v>48670679720</v>
      </c>
      <c r="G25" s="3">
        <v>47718365798</v>
      </c>
      <c r="I25" s="3">
        <v>952313922</v>
      </c>
      <c r="K25" s="3">
        <v>52392</v>
      </c>
      <c r="M25" s="3">
        <v>48670679720</v>
      </c>
      <c r="O25" s="3">
        <v>47718365798</v>
      </c>
      <c r="Q25" s="3">
        <v>952313922</v>
      </c>
      <c r="S25" s="3"/>
      <c r="T25" s="3"/>
    </row>
    <row r="26" spans="1:20" x14ac:dyDescent="0.5">
      <c r="A26" s="1" t="s">
        <v>71</v>
      </c>
      <c r="C26" s="3">
        <v>45710</v>
      </c>
      <c r="E26" s="3">
        <v>41764969327</v>
      </c>
      <c r="G26" s="3">
        <v>40847735905</v>
      </c>
      <c r="I26" s="3">
        <v>917233422</v>
      </c>
      <c r="K26" s="3">
        <v>45710</v>
      </c>
      <c r="M26" s="3">
        <v>41764969327</v>
      </c>
      <c r="O26" s="3">
        <v>40847735905</v>
      </c>
      <c r="Q26" s="3">
        <v>917233422</v>
      </c>
      <c r="S26" s="3"/>
      <c r="T26" s="3"/>
    </row>
    <row r="27" spans="1:20" x14ac:dyDescent="0.5">
      <c r="A27" s="1" t="s">
        <v>79</v>
      </c>
      <c r="C27" s="3">
        <v>15630</v>
      </c>
      <c r="E27" s="3">
        <v>11173268178</v>
      </c>
      <c r="G27" s="3">
        <v>11021372114</v>
      </c>
      <c r="I27" s="3">
        <v>151896064</v>
      </c>
      <c r="K27" s="3">
        <v>15630</v>
      </c>
      <c r="M27" s="3">
        <v>11173268178</v>
      </c>
      <c r="O27" s="3">
        <v>11021372114</v>
      </c>
      <c r="Q27" s="3">
        <v>151896064</v>
      </c>
      <c r="S27" s="3"/>
      <c r="T27" s="3"/>
    </row>
    <row r="28" spans="1:20" x14ac:dyDescent="0.5">
      <c r="A28" s="1" t="s">
        <v>82</v>
      </c>
      <c r="C28" s="3">
        <v>834</v>
      </c>
      <c r="E28" s="3">
        <v>587096289</v>
      </c>
      <c r="G28" s="3">
        <v>578132414</v>
      </c>
      <c r="I28" s="3">
        <v>8963875</v>
      </c>
      <c r="K28" s="3">
        <v>834</v>
      </c>
      <c r="M28" s="3">
        <v>587096289</v>
      </c>
      <c r="O28" s="3">
        <v>578132414</v>
      </c>
      <c r="Q28" s="3">
        <v>8963875</v>
      </c>
      <c r="S28" s="3"/>
      <c r="T28" s="3"/>
    </row>
    <row r="29" spans="1:20" x14ac:dyDescent="0.5">
      <c r="A29" s="1" t="s">
        <v>102</v>
      </c>
      <c r="C29" s="3">
        <v>10000</v>
      </c>
      <c r="E29" s="3">
        <v>9948196562</v>
      </c>
      <c r="G29" s="3">
        <v>9997787571</v>
      </c>
      <c r="I29" s="3">
        <v>-49591009</v>
      </c>
      <c r="K29" s="3">
        <v>10000</v>
      </c>
      <c r="M29" s="3">
        <v>9948196562</v>
      </c>
      <c r="O29" s="3">
        <v>9997787571</v>
      </c>
      <c r="Q29" s="3">
        <v>-49591009</v>
      </c>
      <c r="S29" s="3"/>
      <c r="T29" s="3"/>
    </row>
    <row r="30" spans="1:20" x14ac:dyDescent="0.5">
      <c r="A30" s="1" t="s">
        <v>107</v>
      </c>
      <c r="C30" s="3">
        <v>400000</v>
      </c>
      <c r="E30" s="3">
        <v>387266195277</v>
      </c>
      <c r="G30" s="3">
        <v>386037617997</v>
      </c>
      <c r="I30" s="3">
        <v>1228577280</v>
      </c>
      <c r="K30" s="3">
        <v>400000</v>
      </c>
      <c r="M30" s="3">
        <v>387266195277</v>
      </c>
      <c r="O30" s="3">
        <v>386037617997</v>
      </c>
      <c r="Q30" s="3">
        <v>1228577280</v>
      </c>
      <c r="S30" s="3"/>
      <c r="T30" s="3"/>
    </row>
    <row r="31" spans="1:20" x14ac:dyDescent="0.5">
      <c r="A31" s="1" t="s">
        <v>110</v>
      </c>
      <c r="C31" s="3">
        <v>200000</v>
      </c>
      <c r="E31" s="3">
        <v>189195502098</v>
      </c>
      <c r="G31" s="3">
        <v>188970142952</v>
      </c>
      <c r="I31" s="3">
        <v>225359146</v>
      </c>
      <c r="K31" s="3">
        <v>200000</v>
      </c>
      <c r="M31" s="3">
        <v>189195502098</v>
      </c>
      <c r="O31" s="3">
        <v>188970142952</v>
      </c>
      <c r="Q31" s="3">
        <v>225359146</v>
      </c>
      <c r="S31" s="3"/>
      <c r="T31" s="3"/>
    </row>
    <row r="32" spans="1:20" x14ac:dyDescent="0.5">
      <c r="A32" s="1" t="s">
        <v>87</v>
      </c>
      <c r="C32" s="3">
        <v>459437</v>
      </c>
      <c r="E32" s="3">
        <v>389862695216</v>
      </c>
      <c r="G32" s="3">
        <v>383895690302</v>
      </c>
      <c r="I32" s="3">
        <v>5967004914</v>
      </c>
      <c r="K32" s="3">
        <v>459437</v>
      </c>
      <c r="M32" s="3">
        <v>389862695216</v>
      </c>
      <c r="O32" s="3">
        <v>383895690302</v>
      </c>
      <c r="Q32" s="3">
        <v>5967004914</v>
      </c>
      <c r="S32" s="3"/>
      <c r="T32" s="3"/>
    </row>
    <row r="33" spans="1:20" x14ac:dyDescent="0.5">
      <c r="A33" s="1" t="s">
        <v>90</v>
      </c>
      <c r="C33" s="3">
        <v>379763</v>
      </c>
      <c r="E33" s="3">
        <v>319630347527</v>
      </c>
      <c r="G33" s="3">
        <v>313608398023</v>
      </c>
      <c r="I33" s="3">
        <v>6021949504</v>
      </c>
      <c r="K33" s="3">
        <v>379763</v>
      </c>
      <c r="M33" s="3">
        <v>319630347527</v>
      </c>
      <c r="O33" s="3">
        <v>313608398023</v>
      </c>
      <c r="Q33" s="3">
        <v>6021949504</v>
      </c>
      <c r="S33" s="3"/>
      <c r="T33" s="3"/>
    </row>
    <row r="34" spans="1:20" x14ac:dyDescent="0.5">
      <c r="A34" s="1" t="s">
        <v>93</v>
      </c>
      <c r="C34" s="3">
        <v>857864</v>
      </c>
      <c r="E34" s="3">
        <v>705551022094</v>
      </c>
      <c r="G34" s="3">
        <v>694658123990</v>
      </c>
      <c r="I34" s="3">
        <v>10892898104</v>
      </c>
      <c r="K34" s="3">
        <v>857864</v>
      </c>
      <c r="M34" s="3">
        <v>705551022094</v>
      </c>
      <c r="O34" s="3">
        <v>694658123990</v>
      </c>
      <c r="Q34" s="3">
        <v>10892898104</v>
      </c>
      <c r="S34" s="3"/>
      <c r="T34" s="3"/>
    </row>
    <row r="35" spans="1:20" x14ac:dyDescent="0.5">
      <c r="A35" s="1" t="s">
        <v>99</v>
      </c>
      <c r="C35" s="3">
        <v>9850</v>
      </c>
      <c r="E35" s="3">
        <v>7393153248</v>
      </c>
      <c r="G35" s="3">
        <v>7192249669</v>
      </c>
      <c r="I35" s="3">
        <v>200903579</v>
      </c>
      <c r="K35" s="3">
        <v>9850</v>
      </c>
      <c r="M35" s="3">
        <v>7393153248</v>
      </c>
      <c r="O35" s="3">
        <v>7192249669</v>
      </c>
      <c r="Q35" s="3">
        <v>200903579</v>
      </c>
      <c r="S35" s="3"/>
      <c r="T35" s="3"/>
    </row>
    <row r="36" spans="1:20" x14ac:dyDescent="0.5">
      <c r="A36" s="1" t="s">
        <v>113</v>
      </c>
      <c r="C36" s="3">
        <v>200000</v>
      </c>
      <c r="E36" s="3">
        <v>189820388817</v>
      </c>
      <c r="G36" s="3">
        <v>189467252835</v>
      </c>
      <c r="I36" s="3">
        <v>353135982</v>
      </c>
      <c r="K36" s="3">
        <v>200000</v>
      </c>
      <c r="M36" s="3">
        <v>189820388817</v>
      </c>
      <c r="O36" s="3">
        <v>189467252835</v>
      </c>
      <c r="Q36" s="3">
        <v>353135982</v>
      </c>
      <c r="S36" s="3"/>
      <c r="T36" s="3"/>
    </row>
    <row r="37" spans="1:20" x14ac:dyDescent="0.5">
      <c r="A37" s="1" t="s">
        <v>76</v>
      </c>
      <c r="C37" s="3">
        <v>191138</v>
      </c>
      <c r="E37" s="3">
        <v>174020627223</v>
      </c>
      <c r="G37" s="3">
        <v>170244424904</v>
      </c>
      <c r="I37" s="3">
        <v>3776202319</v>
      </c>
      <c r="K37" s="3">
        <v>191138</v>
      </c>
      <c r="M37" s="3">
        <v>174020627223</v>
      </c>
      <c r="O37" s="3">
        <v>170244424904</v>
      </c>
      <c r="Q37" s="3">
        <v>3776202319</v>
      </c>
      <c r="S37" s="3"/>
      <c r="T37" s="3"/>
    </row>
    <row r="38" spans="1:20" x14ac:dyDescent="0.5">
      <c r="A38" s="1" t="s">
        <v>96</v>
      </c>
      <c r="C38" s="3">
        <v>237434</v>
      </c>
      <c r="E38" s="3">
        <v>188013644349</v>
      </c>
      <c r="G38" s="3">
        <v>184690170838</v>
      </c>
      <c r="I38" s="3">
        <v>3323473511</v>
      </c>
      <c r="K38" s="3">
        <v>237434</v>
      </c>
      <c r="M38" s="3">
        <v>188013644349</v>
      </c>
      <c r="O38" s="3">
        <v>184690170838</v>
      </c>
      <c r="Q38" s="3">
        <v>3323473511</v>
      </c>
      <c r="S38" s="3"/>
      <c r="T38" s="3"/>
    </row>
    <row r="39" spans="1:20" x14ac:dyDescent="0.5">
      <c r="A39" s="1" t="s">
        <v>125</v>
      </c>
      <c r="C39" s="3">
        <v>200000</v>
      </c>
      <c r="E39" s="3">
        <v>189210899307</v>
      </c>
      <c r="G39" s="3">
        <v>188910553755</v>
      </c>
      <c r="I39" s="3">
        <v>300345552</v>
      </c>
      <c r="K39" s="3">
        <v>200000</v>
      </c>
      <c r="M39" s="3">
        <v>189210899307</v>
      </c>
      <c r="O39" s="3">
        <v>188910553755</v>
      </c>
      <c r="Q39" s="3">
        <v>300345552</v>
      </c>
      <c r="S39" s="3"/>
      <c r="T39" s="3"/>
    </row>
    <row r="40" spans="1:20" x14ac:dyDescent="0.5">
      <c r="A40" s="1" t="s">
        <v>43</v>
      </c>
      <c r="C40" s="3">
        <v>101171</v>
      </c>
      <c r="E40" s="3">
        <v>72719660782</v>
      </c>
      <c r="G40" s="3">
        <v>71306558083</v>
      </c>
      <c r="I40" s="3">
        <v>1413102699</v>
      </c>
      <c r="K40" s="3">
        <v>101171</v>
      </c>
      <c r="M40" s="3">
        <v>72719660782</v>
      </c>
      <c r="O40" s="3">
        <v>71306558083</v>
      </c>
      <c r="Q40" s="3">
        <v>1413102699</v>
      </c>
      <c r="S40" s="3"/>
      <c r="T40" s="3"/>
    </row>
    <row r="41" spans="1:20" x14ac:dyDescent="0.5">
      <c r="A41" s="1" t="s">
        <v>122</v>
      </c>
      <c r="C41" s="3">
        <v>260000</v>
      </c>
      <c r="E41" s="3">
        <v>248441901742</v>
      </c>
      <c r="G41" s="3">
        <v>247850248998</v>
      </c>
      <c r="I41" s="3">
        <v>591652744</v>
      </c>
      <c r="K41" s="3">
        <v>260000</v>
      </c>
      <c r="M41" s="3">
        <v>248441901742</v>
      </c>
      <c r="O41" s="3">
        <v>247850248998</v>
      </c>
      <c r="Q41" s="3">
        <v>591652744</v>
      </c>
      <c r="S41" s="3"/>
      <c r="T41" s="3"/>
    </row>
    <row r="42" spans="1:20" x14ac:dyDescent="0.5">
      <c r="A42" s="1" t="s">
        <v>116</v>
      </c>
      <c r="C42" s="3">
        <v>100000</v>
      </c>
      <c r="E42" s="3">
        <v>95314021201</v>
      </c>
      <c r="G42" s="3">
        <v>95087062345</v>
      </c>
      <c r="I42" s="3">
        <v>226958856</v>
      </c>
      <c r="K42" s="3">
        <v>100000</v>
      </c>
      <c r="M42" s="3">
        <v>95314021201</v>
      </c>
      <c r="O42" s="3">
        <v>95087062345</v>
      </c>
      <c r="Q42" s="3">
        <v>226958856</v>
      </c>
      <c r="S42" s="3"/>
      <c r="T42" s="3"/>
    </row>
    <row r="43" spans="1:20" x14ac:dyDescent="0.5">
      <c r="A43" s="1" t="s">
        <v>47</v>
      </c>
      <c r="C43" s="3">
        <v>167711</v>
      </c>
      <c r="E43" s="3">
        <v>118387535699</v>
      </c>
      <c r="G43" s="3">
        <v>116469269607</v>
      </c>
      <c r="I43" s="3">
        <v>1918266092</v>
      </c>
      <c r="K43" s="3">
        <v>167711</v>
      </c>
      <c r="M43" s="3">
        <v>118387535699</v>
      </c>
      <c r="O43" s="3">
        <v>116469269607</v>
      </c>
      <c r="Q43" s="3">
        <v>1918266092</v>
      </c>
      <c r="S43" s="3"/>
      <c r="T43" s="3"/>
    </row>
    <row r="44" spans="1:20" x14ac:dyDescent="0.5">
      <c r="A44" s="1" t="s">
        <v>56</v>
      </c>
      <c r="C44" s="3">
        <v>109127</v>
      </c>
      <c r="E44" s="3">
        <v>75718229043</v>
      </c>
      <c r="G44" s="3">
        <v>73599366816</v>
      </c>
      <c r="I44" s="3">
        <v>2118862227</v>
      </c>
      <c r="K44" s="3">
        <v>109127</v>
      </c>
      <c r="M44" s="3">
        <v>75718229043</v>
      </c>
      <c r="O44" s="3">
        <v>73599366816</v>
      </c>
      <c r="Q44" s="3">
        <v>2118862227</v>
      </c>
      <c r="S44" s="3"/>
      <c r="T44" s="3"/>
    </row>
    <row r="45" spans="1:20" x14ac:dyDescent="0.5">
      <c r="A45" s="1" t="s">
        <v>119</v>
      </c>
      <c r="C45" s="3">
        <v>50000</v>
      </c>
      <c r="E45" s="3">
        <v>47069817049</v>
      </c>
      <c r="G45" s="3">
        <v>47019576156</v>
      </c>
      <c r="I45" s="3">
        <v>50240893</v>
      </c>
      <c r="K45" s="3">
        <v>50000</v>
      </c>
      <c r="M45" s="3">
        <v>47069817049</v>
      </c>
      <c r="O45" s="3">
        <v>47019576156</v>
      </c>
      <c r="Q45" s="3">
        <v>50240893</v>
      </c>
      <c r="S45" s="3"/>
      <c r="T45" s="3"/>
    </row>
    <row r="46" spans="1:20" x14ac:dyDescent="0.5">
      <c r="A46" s="1" t="s">
        <v>68</v>
      </c>
      <c r="C46" s="3">
        <v>92699</v>
      </c>
      <c r="E46" s="3">
        <v>90002755953</v>
      </c>
      <c r="G46" s="3">
        <v>88310379012</v>
      </c>
      <c r="I46" s="3">
        <v>1692376941</v>
      </c>
      <c r="K46" s="3">
        <v>92699</v>
      </c>
      <c r="M46" s="3">
        <v>90002755953</v>
      </c>
      <c r="O46" s="3">
        <v>88310379012</v>
      </c>
      <c r="Q46" s="3">
        <v>1692376941</v>
      </c>
      <c r="S46" s="3"/>
      <c r="T46" s="3"/>
    </row>
    <row r="47" spans="1:20" x14ac:dyDescent="0.5">
      <c r="A47" s="1" t="s">
        <v>74</v>
      </c>
      <c r="C47" s="3">
        <v>32031</v>
      </c>
      <c r="E47" s="3">
        <v>30560041738</v>
      </c>
      <c r="G47" s="3">
        <v>29982627483</v>
      </c>
      <c r="I47" s="3">
        <v>577414255</v>
      </c>
      <c r="K47" s="3">
        <v>32031</v>
      </c>
      <c r="M47" s="3">
        <v>30560041738</v>
      </c>
      <c r="O47" s="3">
        <v>29982627483</v>
      </c>
      <c r="Q47" s="3">
        <v>577414255</v>
      </c>
      <c r="S47" s="3"/>
      <c r="T47" s="3"/>
    </row>
    <row r="48" spans="1:20" x14ac:dyDescent="0.5">
      <c r="A48" s="1" t="s">
        <v>133</v>
      </c>
      <c r="C48" s="3">
        <v>6616</v>
      </c>
      <c r="E48" s="3">
        <v>4011744419</v>
      </c>
      <c r="G48" s="3">
        <v>3963702285</v>
      </c>
      <c r="I48" s="3">
        <v>48042134</v>
      </c>
      <c r="K48" s="3">
        <v>6616</v>
      </c>
      <c r="M48" s="3">
        <v>4011744419</v>
      </c>
      <c r="O48" s="3">
        <v>3963702285</v>
      </c>
      <c r="Q48" s="3">
        <v>48042134</v>
      </c>
      <c r="S48" s="3"/>
      <c r="T48" s="3"/>
    </row>
    <row r="49" spans="1:20" x14ac:dyDescent="0.5">
      <c r="A49" s="1" t="s">
        <v>136</v>
      </c>
      <c r="C49" s="3">
        <v>182237</v>
      </c>
      <c r="E49" s="3">
        <v>108378565164</v>
      </c>
      <c r="G49" s="3">
        <v>106787729262</v>
      </c>
      <c r="I49" s="3">
        <v>1590835902</v>
      </c>
      <c r="K49" s="3">
        <v>182237</v>
      </c>
      <c r="M49" s="3">
        <v>108378565164</v>
      </c>
      <c r="O49" s="3">
        <v>106787729262</v>
      </c>
      <c r="Q49" s="3">
        <v>1590835902</v>
      </c>
      <c r="S49" s="3"/>
      <c r="T49" s="3"/>
    </row>
    <row r="50" spans="1:20" x14ac:dyDescent="0.5">
      <c r="A50" s="1" t="s">
        <v>84</v>
      </c>
      <c r="C50" s="3">
        <v>21628</v>
      </c>
      <c r="E50" s="3">
        <v>12039638979</v>
      </c>
      <c r="G50" s="3">
        <v>11685436550</v>
      </c>
      <c r="I50" s="3">
        <v>354202429</v>
      </c>
      <c r="K50" s="3">
        <v>21628</v>
      </c>
      <c r="M50" s="3">
        <v>12039638979</v>
      </c>
      <c r="O50" s="3">
        <v>11685436550</v>
      </c>
      <c r="Q50" s="3">
        <v>354202429</v>
      </c>
      <c r="S50" s="3"/>
      <c r="T50" s="3"/>
    </row>
    <row r="51" spans="1:20" x14ac:dyDescent="0.5">
      <c r="A51" s="1" t="s">
        <v>137</v>
      </c>
      <c r="C51" s="3">
        <v>17112</v>
      </c>
      <c r="E51" s="3">
        <v>9758573497</v>
      </c>
      <c r="G51" s="3">
        <v>9614169998</v>
      </c>
      <c r="I51" s="3">
        <v>144403499</v>
      </c>
      <c r="K51" s="3">
        <v>17112</v>
      </c>
      <c r="M51" s="3">
        <v>9758573497</v>
      </c>
      <c r="O51" s="3">
        <v>9614169998</v>
      </c>
      <c r="Q51" s="3">
        <v>144403499</v>
      </c>
      <c r="S51" s="3"/>
      <c r="T51" s="3"/>
    </row>
    <row r="52" spans="1:20" ht="22.5" thickBot="1" x14ac:dyDescent="0.55000000000000004">
      <c r="E52" s="8">
        <f>SUM(E8:E51)</f>
        <v>5525291302179</v>
      </c>
      <c r="G52" s="8">
        <f>SUM(G8:G51)</f>
        <v>5469841509043</v>
      </c>
      <c r="I52" s="8">
        <f>SUM(I8:I51)</f>
        <v>55449793136</v>
      </c>
      <c r="M52" s="8">
        <f>SUM(M8:M51)</f>
        <v>5525291302179</v>
      </c>
      <c r="O52" s="8">
        <f>SUM(O8:O51)</f>
        <v>5469841509043</v>
      </c>
      <c r="Q52" s="8">
        <f>SUM(Q8:Q51)</f>
        <v>55449793136</v>
      </c>
    </row>
    <row r="53" spans="1:20" ht="22.5" thickTop="1" x14ac:dyDescent="0.5"/>
    <row r="54" spans="1:20" x14ac:dyDescent="0.5">
      <c r="I54" s="3"/>
      <c r="Q54" s="3"/>
    </row>
    <row r="55" spans="1:20" x14ac:dyDescent="0.5">
      <c r="Q5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I10" sqref="I10:I13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3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 x14ac:dyDescent="0.5">
      <c r="A6" s="11" t="s">
        <v>3</v>
      </c>
      <c r="C6" s="12" t="s">
        <v>175</v>
      </c>
      <c r="D6" s="12" t="s">
        <v>175</v>
      </c>
      <c r="E6" s="12" t="s">
        <v>175</v>
      </c>
      <c r="F6" s="12" t="s">
        <v>175</v>
      </c>
      <c r="G6" s="12" t="s">
        <v>175</v>
      </c>
      <c r="H6" s="12" t="s">
        <v>175</v>
      </c>
      <c r="I6" s="12" t="s">
        <v>175</v>
      </c>
      <c r="K6" s="12" t="s">
        <v>176</v>
      </c>
      <c r="L6" s="12" t="s">
        <v>176</v>
      </c>
      <c r="M6" s="12" t="s">
        <v>176</v>
      </c>
      <c r="N6" s="12" t="s">
        <v>176</v>
      </c>
      <c r="O6" s="12" t="s">
        <v>176</v>
      </c>
      <c r="P6" s="12" t="s">
        <v>176</v>
      </c>
      <c r="Q6" s="12" t="s">
        <v>176</v>
      </c>
    </row>
    <row r="7" spans="1:17" ht="22.5" x14ac:dyDescent="0.5">
      <c r="A7" s="12" t="s">
        <v>3</v>
      </c>
      <c r="C7" s="15" t="s">
        <v>7</v>
      </c>
      <c r="E7" s="15" t="s">
        <v>190</v>
      </c>
      <c r="G7" s="15" t="s">
        <v>191</v>
      </c>
      <c r="I7" s="15" t="s">
        <v>193</v>
      </c>
      <c r="K7" s="15" t="s">
        <v>7</v>
      </c>
      <c r="M7" s="15" t="s">
        <v>190</v>
      </c>
      <c r="O7" s="15" t="s">
        <v>191</v>
      </c>
      <c r="Q7" s="15" t="s">
        <v>193</v>
      </c>
    </row>
    <row r="8" spans="1:17" x14ac:dyDescent="0.5">
      <c r="A8" s="1" t="s">
        <v>16</v>
      </c>
      <c r="C8" s="3">
        <v>2405000</v>
      </c>
      <c r="E8" s="3">
        <v>17643876336</v>
      </c>
      <c r="G8" s="3">
        <v>17133180683</v>
      </c>
      <c r="I8" s="3">
        <v>510695653</v>
      </c>
      <c r="K8" s="3">
        <v>2405000</v>
      </c>
      <c r="M8" s="3">
        <v>17643876336</v>
      </c>
      <c r="O8" s="3">
        <v>17133180683</v>
      </c>
      <c r="Q8" s="3">
        <v>510695653</v>
      </c>
    </row>
    <row r="9" spans="1:17" x14ac:dyDescent="0.5">
      <c r="A9" s="1" t="s">
        <v>19</v>
      </c>
      <c r="C9" s="3">
        <v>450000</v>
      </c>
      <c r="E9" s="3">
        <v>31513579129</v>
      </c>
      <c r="G9" s="3">
        <v>31535816314</v>
      </c>
      <c r="I9" s="3">
        <v>-22237185</v>
      </c>
      <c r="K9" s="3">
        <v>450000</v>
      </c>
      <c r="M9" s="3">
        <v>31513579129</v>
      </c>
      <c r="O9" s="3">
        <v>31535816314</v>
      </c>
      <c r="Q9" s="3">
        <v>-22237185</v>
      </c>
    </row>
    <row r="10" spans="1:17" x14ac:dyDescent="0.5">
      <c r="A10" s="1" t="s">
        <v>130</v>
      </c>
      <c r="C10" s="3">
        <v>115000</v>
      </c>
      <c r="E10" s="3">
        <v>115000000000</v>
      </c>
      <c r="G10" s="3">
        <v>114979156250</v>
      </c>
      <c r="I10" s="3">
        <v>20843750</v>
      </c>
      <c r="K10" s="3">
        <v>115000</v>
      </c>
      <c r="M10" s="3">
        <v>115000000000</v>
      </c>
      <c r="O10" s="3">
        <v>114979156250</v>
      </c>
      <c r="Q10" s="3">
        <v>20843750</v>
      </c>
    </row>
    <row r="11" spans="1:17" x14ac:dyDescent="0.5">
      <c r="A11" s="1" t="s">
        <v>129</v>
      </c>
      <c r="C11" s="3">
        <v>50000</v>
      </c>
      <c r="E11" s="3">
        <v>48991118750</v>
      </c>
      <c r="G11" s="3">
        <v>49990937500</v>
      </c>
      <c r="I11" s="3">
        <v>-999818750</v>
      </c>
      <c r="K11" s="3">
        <v>50000</v>
      </c>
      <c r="M11" s="3">
        <v>48991118750</v>
      </c>
      <c r="O11" s="3">
        <v>49990937500</v>
      </c>
      <c r="Q11" s="3">
        <v>-999818750</v>
      </c>
    </row>
    <row r="12" spans="1:17" x14ac:dyDescent="0.5">
      <c r="A12" s="1" t="s">
        <v>105</v>
      </c>
      <c r="C12" s="3">
        <v>225000</v>
      </c>
      <c r="E12" s="3">
        <v>221651871407</v>
      </c>
      <c r="G12" s="3">
        <v>220460034375</v>
      </c>
      <c r="I12" s="3">
        <v>1191837032</v>
      </c>
      <c r="K12" s="3">
        <v>225000</v>
      </c>
      <c r="M12" s="3">
        <v>221651871407</v>
      </c>
      <c r="O12" s="3">
        <v>220460034375</v>
      </c>
      <c r="Q12" s="3">
        <v>1191837032</v>
      </c>
    </row>
    <row r="13" spans="1:17" x14ac:dyDescent="0.5">
      <c r="A13" s="1" t="s">
        <v>99</v>
      </c>
      <c r="C13" s="3">
        <v>20000</v>
      </c>
      <c r="E13" s="3">
        <v>14767322941</v>
      </c>
      <c r="G13" s="3">
        <v>14603552625</v>
      </c>
      <c r="I13" s="3">
        <v>163770316</v>
      </c>
      <c r="K13" s="3">
        <v>20000</v>
      </c>
      <c r="M13" s="3">
        <v>14767322941</v>
      </c>
      <c r="O13" s="3">
        <v>14603552625</v>
      </c>
      <c r="Q13" s="3">
        <v>163770316</v>
      </c>
    </row>
    <row r="14" spans="1:17" ht="22.5" thickBot="1" x14ac:dyDescent="0.55000000000000004">
      <c r="E14" s="8">
        <f>SUM(E8:E13)</f>
        <v>449567768563</v>
      </c>
      <c r="G14" s="8">
        <f>SUM(G8:G13)</f>
        <v>448702677747</v>
      </c>
      <c r="I14" s="8">
        <f>SUM(I8:I13)</f>
        <v>865090816</v>
      </c>
      <c r="M14" s="8">
        <f>SUM(M8:M13)</f>
        <v>449567768563</v>
      </c>
      <c r="O14" s="8">
        <f>SUM(O8:O13)</f>
        <v>448702677747</v>
      </c>
      <c r="Q14" s="8">
        <f>SUM(Q8:Q13)</f>
        <v>865090816</v>
      </c>
    </row>
    <row r="15" spans="1:17" ht="22.5" thickTop="1" x14ac:dyDescent="0.5"/>
    <row r="16" spans="1:17" x14ac:dyDescent="0.5">
      <c r="I16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workbookViewId="0">
      <selection activeCell="U20" sqref="U20"/>
    </sheetView>
  </sheetViews>
  <sheetFormatPr defaultRowHeight="21.75" x14ac:dyDescent="0.5"/>
  <cols>
    <col min="1" max="1" width="30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2.5" x14ac:dyDescent="0.5">
      <c r="A6" s="11" t="s">
        <v>3</v>
      </c>
      <c r="C6" s="12" t="s">
        <v>175</v>
      </c>
      <c r="D6" s="12" t="s">
        <v>175</v>
      </c>
      <c r="E6" s="12" t="s">
        <v>175</v>
      </c>
      <c r="F6" s="12" t="s">
        <v>175</v>
      </c>
      <c r="G6" s="12" t="s">
        <v>175</v>
      </c>
      <c r="H6" s="12" t="s">
        <v>175</v>
      </c>
      <c r="I6" s="12" t="s">
        <v>175</v>
      </c>
      <c r="J6" s="12" t="s">
        <v>175</v>
      </c>
      <c r="K6" s="12" t="s">
        <v>175</v>
      </c>
      <c r="M6" s="12" t="s">
        <v>176</v>
      </c>
      <c r="N6" s="12" t="s">
        <v>176</v>
      </c>
      <c r="O6" s="12" t="s">
        <v>176</v>
      </c>
      <c r="P6" s="12" t="s">
        <v>176</v>
      </c>
      <c r="Q6" s="12" t="s">
        <v>176</v>
      </c>
      <c r="R6" s="12" t="s">
        <v>176</v>
      </c>
      <c r="S6" s="12" t="s">
        <v>176</v>
      </c>
      <c r="T6" s="12" t="s">
        <v>176</v>
      </c>
      <c r="U6" s="12" t="s">
        <v>176</v>
      </c>
    </row>
    <row r="7" spans="1:21" ht="22.5" x14ac:dyDescent="0.5">
      <c r="A7" s="12" t="s">
        <v>3</v>
      </c>
      <c r="C7" s="15" t="s">
        <v>194</v>
      </c>
      <c r="E7" s="15" t="s">
        <v>195</v>
      </c>
      <c r="G7" s="15" t="s">
        <v>196</v>
      </c>
      <c r="I7" s="15" t="s">
        <v>160</v>
      </c>
      <c r="K7" s="15" t="s">
        <v>197</v>
      </c>
      <c r="M7" s="15" t="s">
        <v>194</v>
      </c>
      <c r="O7" s="15" t="s">
        <v>195</v>
      </c>
      <c r="Q7" s="15" t="s">
        <v>196</v>
      </c>
      <c r="S7" s="15" t="s">
        <v>160</v>
      </c>
      <c r="U7" s="15" t="s">
        <v>197</v>
      </c>
    </row>
    <row r="8" spans="1:21" x14ac:dyDescent="0.5">
      <c r="A8" s="1" t="s">
        <v>16</v>
      </c>
      <c r="C8" s="3">
        <v>0</v>
      </c>
      <c r="E8" s="3">
        <v>132335757</v>
      </c>
      <c r="G8" s="3">
        <v>510695653</v>
      </c>
      <c r="I8" s="3">
        <v>643031410</v>
      </c>
      <c r="K8" s="6">
        <f>I8/$I$20</f>
        <v>9.6801397166067032E-2</v>
      </c>
      <c r="M8" s="3">
        <v>0</v>
      </c>
      <c r="O8" s="3">
        <v>132335757</v>
      </c>
      <c r="Q8" s="3">
        <v>510695653</v>
      </c>
      <c r="S8" s="3">
        <v>643031410</v>
      </c>
      <c r="U8" s="6">
        <f>S8/$S$20</f>
        <v>9.6801397166067032E-2</v>
      </c>
    </row>
    <row r="9" spans="1:21" x14ac:dyDescent="0.5">
      <c r="A9" s="1" t="s">
        <v>19</v>
      </c>
      <c r="C9" s="3">
        <v>0</v>
      </c>
      <c r="E9" s="3">
        <v>0</v>
      </c>
      <c r="G9" s="3">
        <v>-22237185</v>
      </c>
      <c r="I9" s="3">
        <v>-22237185</v>
      </c>
      <c r="K9" s="6">
        <f t="shared" ref="K9:K19" si="0">I9/$I$20</f>
        <v>-3.3475667651138665E-3</v>
      </c>
      <c r="M9" s="3">
        <v>0</v>
      </c>
      <c r="O9" s="3">
        <v>0</v>
      </c>
      <c r="Q9" s="3">
        <v>-22237185</v>
      </c>
      <c r="S9" s="3">
        <v>-22237185</v>
      </c>
      <c r="U9" s="6">
        <f t="shared" ref="U9:U19" si="1">S9/$S$20</f>
        <v>-3.3475667651138665E-3</v>
      </c>
    </row>
    <row r="10" spans="1:21" x14ac:dyDescent="0.5">
      <c r="A10" s="1" t="s">
        <v>20</v>
      </c>
      <c r="C10" s="3">
        <v>7463272513</v>
      </c>
      <c r="E10" s="3">
        <v>-8424788286</v>
      </c>
      <c r="G10" s="3">
        <v>0</v>
      </c>
      <c r="I10" s="3">
        <v>-961515773</v>
      </c>
      <c r="K10" s="6">
        <f t="shared" si="0"/>
        <v>-0.14474576012330559</v>
      </c>
      <c r="M10" s="3">
        <v>7463272513</v>
      </c>
      <c r="O10" s="3">
        <v>-8424788286</v>
      </c>
      <c r="Q10" s="3">
        <v>0</v>
      </c>
      <c r="S10" s="3">
        <v>-961515773</v>
      </c>
      <c r="U10" s="6">
        <f t="shared" si="1"/>
        <v>-0.14474576012330559</v>
      </c>
    </row>
    <row r="11" spans="1:21" x14ac:dyDescent="0.5">
      <c r="A11" s="1" t="s">
        <v>22</v>
      </c>
      <c r="C11" s="3">
        <v>0</v>
      </c>
      <c r="E11" s="3">
        <v>414630594</v>
      </c>
      <c r="G11" s="3">
        <v>0</v>
      </c>
      <c r="I11" s="3">
        <v>414630594</v>
      </c>
      <c r="K11" s="6">
        <f t="shared" si="0"/>
        <v>6.241813414215068E-2</v>
      </c>
      <c r="M11" s="3">
        <v>0</v>
      </c>
      <c r="O11" s="3">
        <v>414630594</v>
      </c>
      <c r="Q11" s="3">
        <v>0</v>
      </c>
      <c r="S11" s="3">
        <v>414630594</v>
      </c>
      <c r="U11" s="6">
        <f t="shared" si="1"/>
        <v>6.241813414215068E-2</v>
      </c>
    </row>
    <row r="12" spans="1:21" x14ac:dyDescent="0.5">
      <c r="A12" s="1" t="s">
        <v>18</v>
      </c>
      <c r="C12" s="3">
        <v>0</v>
      </c>
      <c r="E12" s="3">
        <v>-225367980</v>
      </c>
      <c r="G12" s="3">
        <v>0</v>
      </c>
      <c r="I12" s="3">
        <v>-225367980</v>
      </c>
      <c r="K12" s="6">
        <f t="shared" si="0"/>
        <v>-3.3926702492642236E-2</v>
      </c>
      <c r="M12" s="3">
        <v>0</v>
      </c>
      <c r="O12" s="3">
        <v>-225367980</v>
      </c>
      <c r="Q12" s="3">
        <v>0</v>
      </c>
      <c r="S12" s="3">
        <v>-225367980</v>
      </c>
      <c r="U12" s="6">
        <f t="shared" si="1"/>
        <v>-3.3926702492642236E-2</v>
      </c>
    </row>
    <row r="13" spans="1:21" x14ac:dyDescent="0.5">
      <c r="A13" s="1" t="s">
        <v>23</v>
      </c>
      <c r="C13" s="3">
        <v>0</v>
      </c>
      <c r="E13" s="3">
        <v>80298897</v>
      </c>
      <c r="G13" s="3">
        <v>0</v>
      </c>
      <c r="I13" s="3">
        <v>80298897</v>
      </c>
      <c r="K13" s="6">
        <f t="shared" si="0"/>
        <v>1.2088127111075505E-2</v>
      </c>
      <c r="M13" s="3">
        <v>0</v>
      </c>
      <c r="O13" s="3">
        <v>80298897</v>
      </c>
      <c r="Q13" s="3">
        <v>0</v>
      </c>
      <c r="S13" s="3">
        <v>80298897</v>
      </c>
      <c r="U13" s="6">
        <f t="shared" si="1"/>
        <v>1.2088127111075505E-2</v>
      </c>
    </row>
    <row r="14" spans="1:21" x14ac:dyDescent="0.5">
      <c r="A14" s="1" t="s">
        <v>17</v>
      </c>
      <c r="C14" s="3">
        <v>0</v>
      </c>
      <c r="E14" s="3">
        <v>388876330</v>
      </c>
      <c r="G14" s="3">
        <v>0</v>
      </c>
      <c r="I14" s="3">
        <v>388876330</v>
      </c>
      <c r="K14" s="6">
        <f t="shared" si="0"/>
        <v>5.8541109319702675E-2</v>
      </c>
      <c r="M14" s="3">
        <v>0</v>
      </c>
      <c r="O14" s="3">
        <v>388876330</v>
      </c>
      <c r="Q14" s="3">
        <v>0</v>
      </c>
      <c r="S14" s="3">
        <v>388876330</v>
      </c>
      <c r="U14" s="6">
        <f t="shared" si="1"/>
        <v>5.8541109319702675E-2</v>
      </c>
    </row>
    <row r="15" spans="1:21" x14ac:dyDescent="0.5">
      <c r="A15" s="1" t="s">
        <v>15</v>
      </c>
      <c r="C15" s="3">
        <v>0</v>
      </c>
      <c r="E15" s="3">
        <v>19956059</v>
      </c>
      <c r="G15" s="3">
        <v>0</v>
      </c>
      <c r="I15" s="3">
        <v>19956059</v>
      </c>
      <c r="K15" s="6">
        <f t="shared" si="0"/>
        <v>3.0041680127701176E-3</v>
      </c>
      <c r="M15" s="3">
        <v>0</v>
      </c>
      <c r="O15" s="3">
        <v>19956059</v>
      </c>
      <c r="Q15" s="3">
        <v>0</v>
      </c>
      <c r="S15" s="3">
        <v>19956059</v>
      </c>
      <c r="U15" s="6">
        <f t="shared" si="1"/>
        <v>3.0041680127701176E-3</v>
      </c>
    </row>
    <row r="16" spans="1:21" x14ac:dyDescent="0.5">
      <c r="A16" s="1" t="s">
        <v>26</v>
      </c>
      <c r="C16" s="3">
        <v>0</v>
      </c>
      <c r="E16" s="3">
        <v>-125708639</v>
      </c>
      <c r="G16" s="3">
        <v>0</v>
      </c>
      <c r="I16" s="3">
        <v>-125708639</v>
      </c>
      <c r="K16" s="6">
        <f t="shared" si="0"/>
        <v>-1.8924070740253176E-2</v>
      </c>
      <c r="M16" s="3">
        <v>0</v>
      </c>
      <c r="O16" s="3">
        <v>-125708639</v>
      </c>
      <c r="Q16" s="3">
        <v>0</v>
      </c>
      <c r="S16" s="3">
        <v>-125708639</v>
      </c>
      <c r="U16" s="6">
        <f t="shared" si="1"/>
        <v>-1.8924070740253176E-2</v>
      </c>
    </row>
    <row r="17" spans="1:21" x14ac:dyDescent="0.5">
      <c r="A17" s="1" t="s">
        <v>21</v>
      </c>
      <c r="C17" s="3">
        <v>0</v>
      </c>
      <c r="E17" s="3">
        <v>6204087537</v>
      </c>
      <c r="G17" s="3">
        <v>0</v>
      </c>
      <c r="I17" s="3">
        <v>6204087537</v>
      </c>
      <c r="K17" s="6">
        <f t="shared" si="0"/>
        <v>0.93395801881930407</v>
      </c>
      <c r="M17" s="3">
        <v>0</v>
      </c>
      <c r="O17" s="3">
        <v>6204087537</v>
      </c>
      <c r="Q17" s="3">
        <v>0</v>
      </c>
      <c r="S17" s="3">
        <v>6204087537</v>
      </c>
      <c r="U17" s="6">
        <f t="shared" si="1"/>
        <v>0.93395801881930407</v>
      </c>
    </row>
    <row r="18" spans="1:21" x14ac:dyDescent="0.5">
      <c r="A18" s="1" t="s">
        <v>25</v>
      </c>
      <c r="C18" s="3">
        <v>0</v>
      </c>
      <c r="E18" s="3">
        <v>299259298</v>
      </c>
      <c r="G18" s="3">
        <v>0</v>
      </c>
      <c r="I18" s="3">
        <v>299259298</v>
      </c>
      <c r="K18" s="6">
        <f t="shared" si="0"/>
        <v>4.5050238154519404E-2</v>
      </c>
      <c r="M18" s="3">
        <v>0</v>
      </c>
      <c r="O18" s="3">
        <v>299259298</v>
      </c>
      <c r="Q18" s="3">
        <v>0</v>
      </c>
      <c r="S18" s="3">
        <v>299259298</v>
      </c>
      <c r="U18" s="6">
        <f t="shared" si="1"/>
        <v>4.5050238154519404E-2</v>
      </c>
    </row>
    <row r="19" spans="1:21" x14ac:dyDescent="0.5">
      <c r="A19" s="1" t="s">
        <v>24</v>
      </c>
      <c r="C19" s="3">
        <v>0</v>
      </c>
      <c r="E19" s="3">
        <v>-72519960</v>
      </c>
      <c r="G19" s="3">
        <v>0</v>
      </c>
      <c r="I19" s="3">
        <v>-72519960</v>
      </c>
      <c r="K19" s="6">
        <f t="shared" si="0"/>
        <v>-1.0917092604274642E-2</v>
      </c>
      <c r="M19" s="3">
        <v>0</v>
      </c>
      <c r="O19" s="3">
        <v>-72519960</v>
      </c>
      <c r="Q19" s="3">
        <v>0</v>
      </c>
      <c r="S19" s="3">
        <v>-72519960</v>
      </c>
      <c r="U19" s="6">
        <f t="shared" si="1"/>
        <v>-1.0917092604274642E-2</v>
      </c>
    </row>
    <row r="20" spans="1:21" ht="22.5" thickBot="1" x14ac:dyDescent="0.55000000000000004">
      <c r="C20" s="8">
        <f>SUM(C8:C19)</f>
        <v>7463272513</v>
      </c>
      <c r="E20" s="8">
        <f>SUM(E8:E19)</f>
        <v>-1308940393</v>
      </c>
      <c r="G20" s="8">
        <f>SUM(G8:G19)</f>
        <v>488458468</v>
      </c>
      <c r="I20" s="8">
        <f>SUM(I8:I19)</f>
        <v>6642790588</v>
      </c>
      <c r="K20" s="9">
        <f>SUM(K8:K19)</f>
        <v>0.99999999999999989</v>
      </c>
      <c r="M20" s="8">
        <f>SUM(M8:M19)</f>
        <v>7463272513</v>
      </c>
      <c r="O20" s="8">
        <f>SUM(O8:O19)</f>
        <v>-1308940393</v>
      </c>
      <c r="Q20" s="8">
        <f>SUM(Q8:Q19)</f>
        <v>488458468</v>
      </c>
      <c r="S20" s="8">
        <f>SUM(S8:S19)</f>
        <v>6642790588</v>
      </c>
      <c r="U20" s="9">
        <f>SUM(U8:U19)</f>
        <v>0.99999999999999989</v>
      </c>
    </row>
    <row r="21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4"/>
  <sheetViews>
    <sheetView rightToLeft="1" topLeftCell="A22" workbookViewId="0">
      <selection activeCell="C43" sqref="C43:G43"/>
    </sheetView>
  </sheetViews>
  <sheetFormatPr defaultRowHeight="21.75" x14ac:dyDescent="0.5"/>
  <cols>
    <col min="1" max="1" width="37.57031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85546875" style="1" bestFit="1" customWidth="1"/>
    <col min="14" max="14" width="1" style="1" customWidth="1"/>
    <col min="15" max="15" width="16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 x14ac:dyDescent="0.5">
      <c r="A6" s="11" t="s">
        <v>177</v>
      </c>
      <c r="C6" s="12" t="s">
        <v>175</v>
      </c>
      <c r="D6" s="12" t="s">
        <v>175</v>
      </c>
      <c r="E6" s="12" t="s">
        <v>175</v>
      </c>
      <c r="F6" s="12" t="s">
        <v>175</v>
      </c>
      <c r="G6" s="12" t="s">
        <v>175</v>
      </c>
      <c r="H6" s="12" t="s">
        <v>175</v>
      </c>
      <c r="I6" s="12" t="s">
        <v>175</v>
      </c>
      <c r="K6" s="12" t="s">
        <v>176</v>
      </c>
      <c r="L6" s="12" t="s">
        <v>176</v>
      </c>
      <c r="M6" s="12" t="s">
        <v>176</v>
      </c>
      <c r="N6" s="12" t="s">
        <v>176</v>
      </c>
      <c r="O6" s="12" t="s">
        <v>176</v>
      </c>
      <c r="P6" s="12" t="s">
        <v>176</v>
      </c>
      <c r="Q6" s="12" t="s">
        <v>176</v>
      </c>
    </row>
    <row r="7" spans="1:17" ht="22.5" x14ac:dyDescent="0.5">
      <c r="A7" s="12" t="s">
        <v>177</v>
      </c>
      <c r="C7" s="15" t="s">
        <v>198</v>
      </c>
      <c r="E7" s="15" t="s">
        <v>195</v>
      </c>
      <c r="G7" s="15" t="s">
        <v>196</v>
      </c>
      <c r="I7" s="15" t="s">
        <v>199</v>
      </c>
      <c r="K7" s="15" t="s">
        <v>198</v>
      </c>
      <c r="M7" s="15" t="s">
        <v>195</v>
      </c>
      <c r="O7" s="15" t="s">
        <v>196</v>
      </c>
      <c r="Q7" s="15" t="s">
        <v>199</v>
      </c>
    </row>
    <row r="8" spans="1:17" x14ac:dyDescent="0.5">
      <c r="A8" s="1" t="s">
        <v>130</v>
      </c>
      <c r="C8" s="3">
        <v>1423603115</v>
      </c>
      <c r="E8" s="3">
        <v>0</v>
      </c>
      <c r="G8" s="3">
        <v>20843750</v>
      </c>
      <c r="I8" s="3">
        <v>1444446865</v>
      </c>
      <c r="K8" s="3">
        <v>1423603115</v>
      </c>
      <c r="M8" s="3">
        <v>0</v>
      </c>
      <c r="O8" s="3">
        <v>20843750</v>
      </c>
      <c r="Q8" s="3">
        <v>1444446865</v>
      </c>
    </row>
    <row r="9" spans="1:17" x14ac:dyDescent="0.5">
      <c r="A9" s="1" t="s">
        <v>129</v>
      </c>
      <c r="C9" s="3">
        <v>1495085239</v>
      </c>
      <c r="E9" s="3">
        <v>-1499728125</v>
      </c>
      <c r="G9" s="3">
        <v>-999818750</v>
      </c>
      <c r="I9" s="3">
        <v>-1004461636</v>
      </c>
      <c r="K9" s="3">
        <v>1495085239</v>
      </c>
      <c r="M9" s="3">
        <v>-1499728125</v>
      </c>
      <c r="O9" s="3">
        <v>-999818750</v>
      </c>
      <c r="Q9" s="3">
        <v>-1004461636</v>
      </c>
    </row>
    <row r="10" spans="1:17" x14ac:dyDescent="0.5">
      <c r="A10" s="1" t="s">
        <v>105</v>
      </c>
      <c r="C10" s="3">
        <v>1386901152</v>
      </c>
      <c r="E10" s="3">
        <v>0</v>
      </c>
      <c r="G10" s="3">
        <v>1191837032</v>
      </c>
      <c r="I10" s="3">
        <v>2578738184</v>
      </c>
      <c r="K10" s="3">
        <v>1386901152</v>
      </c>
      <c r="M10" s="3">
        <v>0</v>
      </c>
      <c r="O10" s="3">
        <v>1191837032</v>
      </c>
      <c r="Q10" s="3">
        <v>2578738184</v>
      </c>
    </row>
    <row r="11" spans="1:17" x14ac:dyDescent="0.5">
      <c r="A11" s="1" t="s">
        <v>99</v>
      </c>
      <c r="C11" s="3">
        <v>0</v>
      </c>
      <c r="E11" s="3">
        <v>200903579</v>
      </c>
      <c r="G11" s="3">
        <v>163770316</v>
      </c>
      <c r="I11" s="3">
        <v>364673895</v>
      </c>
      <c r="K11" s="3">
        <v>0</v>
      </c>
      <c r="M11" s="3">
        <v>200903579</v>
      </c>
      <c r="O11" s="3">
        <v>163770316</v>
      </c>
      <c r="Q11" s="3">
        <v>364673895</v>
      </c>
    </row>
    <row r="12" spans="1:17" x14ac:dyDescent="0.5">
      <c r="A12" s="1" t="s">
        <v>126</v>
      </c>
      <c r="C12" s="3">
        <v>802933925</v>
      </c>
      <c r="E12" s="3">
        <v>-1099800625</v>
      </c>
      <c r="G12" s="3">
        <v>0</v>
      </c>
      <c r="I12" s="3">
        <v>-296866700</v>
      </c>
      <c r="K12" s="3">
        <v>802933925</v>
      </c>
      <c r="M12" s="3">
        <v>-1099800625</v>
      </c>
      <c r="O12" s="3">
        <v>0</v>
      </c>
      <c r="Q12" s="3">
        <v>-296866700</v>
      </c>
    </row>
    <row r="13" spans="1:17" x14ac:dyDescent="0.5">
      <c r="A13" s="1" t="s">
        <v>119</v>
      </c>
      <c r="C13" s="3">
        <v>641266364</v>
      </c>
      <c r="E13" s="3">
        <v>50240893</v>
      </c>
      <c r="G13" s="3">
        <v>0</v>
      </c>
      <c r="I13" s="3">
        <v>691507257</v>
      </c>
      <c r="K13" s="3">
        <v>641266364</v>
      </c>
      <c r="M13" s="3">
        <v>50240893</v>
      </c>
      <c r="O13" s="3">
        <v>0</v>
      </c>
      <c r="Q13" s="3">
        <v>691507257</v>
      </c>
    </row>
    <row r="14" spans="1:17" x14ac:dyDescent="0.5">
      <c r="A14" s="1" t="s">
        <v>116</v>
      </c>
      <c r="C14" s="3">
        <v>1210884239</v>
      </c>
      <c r="E14" s="3">
        <v>226958856</v>
      </c>
      <c r="G14" s="3">
        <v>0</v>
      </c>
      <c r="I14" s="3">
        <v>1437843095</v>
      </c>
      <c r="K14" s="3">
        <v>1210884239</v>
      </c>
      <c r="M14" s="3">
        <v>226958856</v>
      </c>
      <c r="O14" s="3">
        <v>0</v>
      </c>
      <c r="Q14" s="3">
        <v>1437843095</v>
      </c>
    </row>
    <row r="15" spans="1:17" x14ac:dyDescent="0.5">
      <c r="A15" s="1" t="s">
        <v>122</v>
      </c>
      <c r="C15" s="3">
        <v>3230701400</v>
      </c>
      <c r="E15" s="3">
        <v>591652744</v>
      </c>
      <c r="G15" s="3">
        <v>0</v>
      </c>
      <c r="I15" s="3">
        <v>3822354144</v>
      </c>
      <c r="K15" s="3">
        <v>3230701400</v>
      </c>
      <c r="M15" s="3">
        <v>591652744</v>
      </c>
      <c r="O15" s="3">
        <v>0</v>
      </c>
      <c r="Q15" s="3">
        <v>3822354144</v>
      </c>
    </row>
    <row r="16" spans="1:17" x14ac:dyDescent="0.5">
      <c r="A16" s="1" t="s">
        <v>125</v>
      </c>
      <c r="C16" s="3">
        <v>2673305632</v>
      </c>
      <c r="E16" s="3">
        <v>300345552</v>
      </c>
      <c r="G16" s="3">
        <v>0</v>
      </c>
      <c r="I16" s="3">
        <v>2973651184</v>
      </c>
      <c r="K16" s="3">
        <v>2673305632</v>
      </c>
      <c r="M16" s="3">
        <v>300345552</v>
      </c>
      <c r="O16" s="3">
        <v>0</v>
      </c>
      <c r="Q16" s="3">
        <v>2973651184</v>
      </c>
    </row>
    <row r="17" spans="1:17" x14ac:dyDescent="0.5">
      <c r="A17" s="1" t="s">
        <v>113</v>
      </c>
      <c r="C17" s="3">
        <v>2746266932</v>
      </c>
      <c r="E17" s="3">
        <v>353135982</v>
      </c>
      <c r="G17" s="3">
        <v>0</v>
      </c>
      <c r="I17" s="3">
        <v>3099402914</v>
      </c>
      <c r="K17" s="3">
        <v>2746266932</v>
      </c>
      <c r="M17" s="3">
        <v>353135982</v>
      </c>
      <c r="O17" s="3">
        <v>0</v>
      </c>
      <c r="Q17" s="3">
        <v>3099402914</v>
      </c>
    </row>
    <row r="18" spans="1:17" x14ac:dyDescent="0.5">
      <c r="A18" s="1" t="s">
        <v>110</v>
      </c>
      <c r="C18" s="3">
        <v>2667742973</v>
      </c>
      <c r="E18" s="3">
        <v>225359146</v>
      </c>
      <c r="G18" s="3">
        <v>0</v>
      </c>
      <c r="I18" s="3">
        <v>2893102119</v>
      </c>
      <c r="K18" s="3">
        <v>2667742973</v>
      </c>
      <c r="M18" s="3">
        <v>225359146</v>
      </c>
      <c r="O18" s="3">
        <v>0</v>
      </c>
      <c r="Q18" s="3">
        <v>2893102119</v>
      </c>
    </row>
    <row r="19" spans="1:17" x14ac:dyDescent="0.5">
      <c r="A19" s="1" t="s">
        <v>107</v>
      </c>
      <c r="C19" s="3">
        <v>4780953185</v>
      </c>
      <c r="E19" s="3">
        <v>1228577280</v>
      </c>
      <c r="G19" s="3">
        <v>0</v>
      </c>
      <c r="I19" s="3">
        <v>6009530465</v>
      </c>
      <c r="K19" s="3">
        <v>4780953185</v>
      </c>
      <c r="M19" s="3">
        <v>1228577280</v>
      </c>
      <c r="O19" s="3">
        <v>0</v>
      </c>
      <c r="Q19" s="3">
        <v>6009530465</v>
      </c>
    </row>
    <row r="20" spans="1:17" x14ac:dyDescent="0.5">
      <c r="A20" s="1" t="s">
        <v>102</v>
      </c>
      <c r="C20" s="3">
        <v>118780821</v>
      </c>
      <c r="E20" s="3">
        <v>-49591009</v>
      </c>
      <c r="G20" s="3">
        <v>0</v>
      </c>
      <c r="I20" s="3">
        <v>69189812</v>
      </c>
      <c r="K20" s="3">
        <v>118780821</v>
      </c>
      <c r="M20" s="3">
        <v>-49591009</v>
      </c>
      <c r="O20" s="3">
        <v>0</v>
      </c>
      <c r="Q20" s="3">
        <v>69189812</v>
      </c>
    </row>
    <row r="21" spans="1:17" x14ac:dyDescent="0.5">
      <c r="A21" s="1" t="s">
        <v>59</v>
      </c>
      <c r="C21" s="3">
        <v>0</v>
      </c>
      <c r="E21" s="3">
        <v>435806836</v>
      </c>
      <c r="G21" s="3">
        <v>0</v>
      </c>
      <c r="I21" s="3">
        <v>435806836</v>
      </c>
      <c r="K21" s="3">
        <v>0</v>
      </c>
      <c r="M21" s="3">
        <v>435806836</v>
      </c>
      <c r="O21" s="3">
        <v>0</v>
      </c>
      <c r="Q21" s="3">
        <v>435806836</v>
      </c>
    </row>
    <row r="22" spans="1:17" x14ac:dyDescent="0.5">
      <c r="A22" s="1" t="s">
        <v>62</v>
      </c>
      <c r="C22" s="3">
        <v>0</v>
      </c>
      <c r="E22" s="3">
        <v>94220489</v>
      </c>
      <c r="G22" s="3">
        <v>0</v>
      </c>
      <c r="I22" s="3">
        <v>94220489</v>
      </c>
      <c r="K22" s="3">
        <v>0</v>
      </c>
      <c r="M22" s="3">
        <v>94220489</v>
      </c>
      <c r="O22" s="3">
        <v>0</v>
      </c>
      <c r="Q22" s="3">
        <v>94220489</v>
      </c>
    </row>
    <row r="23" spans="1:17" x14ac:dyDescent="0.5">
      <c r="A23" s="1" t="s">
        <v>53</v>
      </c>
      <c r="C23" s="3">
        <v>0</v>
      </c>
      <c r="E23" s="3">
        <v>5396553698</v>
      </c>
      <c r="G23" s="3">
        <v>0</v>
      </c>
      <c r="I23" s="3">
        <v>5396553698</v>
      </c>
      <c r="K23" s="3">
        <v>0</v>
      </c>
      <c r="M23" s="3">
        <v>5396553698</v>
      </c>
      <c r="O23" s="3">
        <v>0</v>
      </c>
      <c r="Q23" s="3">
        <v>5396553698</v>
      </c>
    </row>
    <row r="24" spans="1:17" x14ac:dyDescent="0.5">
      <c r="A24" s="1" t="s">
        <v>50</v>
      </c>
      <c r="C24" s="3">
        <v>0</v>
      </c>
      <c r="E24" s="3">
        <v>8434656420</v>
      </c>
      <c r="G24" s="3">
        <v>0</v>
      </c>
      <c r="I24" s="3">
        <v>8434656420</v>
      </c>
      <c r="K24" s="3">
        <v>0</v>
      </c>
      <c r="M24" s="3">
        <v>8434656420</v>
      </c>
      <c r="O24" s="3">
        <v>0</v>
      </c>
      <c r="Q24" s="3">
        <v>8434656420</v>
      </c>
    </row>
    <row r="25" spans="1:17" x14ac:dyDescent="0.5">
      <c r="A25" s="1" t="s">
        <v>65</v>
      </c>
      <c r="C25" s="3">
        <v>0</v>
      </c>
      <c r="E25" s="3">
        <v>952313922</v>
      </c>
      <c r="G25" s="3">
        <v>0</v>
      </c>
      <c r="I25" s="3">
        <v>952313922</v>
      </c>
      <c r="K25" s="3">
        <v>0</v>
      </c>
      <c r="M25" s="3">
        <v>952313922</v>
      </c>
      <c r="O25" s="3">
        <v>0</v>
      </c>
      <c r="Q25" s="3">
        <v>952313922</v>
      </c>
    </row>
    <row r="26" spans="1:17" x14ac:dyDescent="0.5">
      <c r="A26" s="1" t="s">
        <v>71</v>
      </c>
      <c r="C26" s="3">
        <v>0</v>
      </c>
      <c r="E26" s="3">
        <v>917233422</v>
      </c>
      <c r="G26" s="3">
        <v>0</v>
      </c>
      <c r="I26" s="3">
        <v>917233422</v>
      </c>
      <c r="K26" s="3">
        <v>0</v>
      </c>
      <c r="M26" s="3">
        <v>917233422</v>
      </c>
      <c r="O26" s="3">
        <v>0</v>
      </c>
      <c r="Q26" s="3">
        <v>917233422</v>
      </c>
    </row>
    <row r="27" spans="1:17" x14ac:dyDescent="0.5">
      <c r="A27" s="1" t="s">
        <v>79</v>
      </c>
      <c r="C27" s="3">
        <v>0</v>
      </c>
      <c r="E27" s="3">
        <v>151896064</v>
      </c>
      <c r="G27" s="3">
        <v>0</v>
      </c>
      <c r="I27" s="3">
        <v>151896064</v>
      </c>
      <c r="K27" s="3">
        <v>0</v>
      </c>
      <c r="M27" s="3">
        <v>151896064</v>
      </c>
      <c r="O27" s="3">
        <v>0</v>
      </c>
      <c r="Q27" s="3">
        <v>151896064</v>
      </c>
    </row>
    <row r="28" spans="1:17" x14ac:dyDescent="0.5">
      <c r="A28" s="1" t="s">
        <v>82</v>
      </c>
      <c r="C28" s="3">
        <v>0</v>
      </c>
      <c r="E28" s="3">
        <v>8963875</v>
      </c>
      <c r="G28" s="3">
        <v>0</v>
      </c>
      <c r="I28" s="3">
        <v>8963875</v>
      </c>
      <c r="K28" s="3">
        <v>0</v>
      </c>
      <c r="M28" s="3">
        <v>8963875</v>
      </c>
      <c r="O28" s="3">
        <v>0</v>
      </c>
      <c r="Q28" s="3">
        <v>8963875</v>
      </c>
    </row>
    <row r="29" spans="1:17" x14ac:dyDescent="0.5">
      <c r="A29" s="1" t="s">
        <v>87</v>
      </c>
      <c r="C29" s="3">
        <v>0</v>
      </c>
      <c r="E29" s="3">
        <v>5967004914</v>
      </c>
      <c r="G29" s="3">
        <v>0</v>
      </c>
      <c r="I29" s="3">
        <v>5967004914</v>
      </c>
      <c r="K29" s="3">
        <v>0</v>
      </c>
      <c r="M29" s="3">
        <v>5967004914</v>
      </c>
      <c r="O29" s="3">
        <v>0</v>
      </c>
      <c r="Q29" s="3">
        <v>5967004914</v>
      </c>
    </row>
    <row r="30" spans="1:17" x14ac:dyDescent="0.5">
      <c r="A30" s="1" t="s">
        <v>90</v>
      </c>
      <c r="C30" s="3">
        <v>0</v>
      </c>
      <c r="E30" s="3">
        <v>6021949504</v>
      </c>
      <c r="G30" s="3">
        <v>0</v>
      </c>
      <c r="I30" s="3">
        <v>6021949504</v>
      </c>
      <c r="K30" s="3">
        <v>0</v>
      </c>
      <c r="M30" s="3">
        <v>6021949504</v>
      </c>
      <c r="O30" s="3">
        <v>0</v>
      </c>
      <c r="Q30" s="3">
        <v>6021949504</v>
      </c>
    </row>
    <row r="31" spans="1:17" x14ac:dyDescent="0.5">
      <c r="A31" s="1" t="s">
        <v>93</v>
      </c>
      <c r="C31" s="3">
        <v>0</v>
      </c>
      <c r="E31" s="3">
        <v>10892898104</v>
      </c>
      <c r="G31" s="3">
        <v>0</v>
      </c>
      <c r="I31" s="3">
        <v>10892898104</v>
      </c>
      <c r="K31" s="3">
        <v>0</v>
      </c>
      <c r="M31" s="3">
        <v>10892898104</v>
      </c>
      <c r="O31" s="3">
        <v>0</v>
      </c>
      <c r="Q31" s="3">
        <v>10892898104</v>
      </c>
    </row>
    <row r="32" spans="1:17" x14ac:dyDescent="0.5">
      <c r="A32" s="1" t="s">
        <v>76</v>
      </c>
      <c r="C32" s="3">
        <v>0</v>
      </c>
      <c r="E32" s="3">
        <v>3776202319</v>
      </c>
      <c r="G32" s="3">
        <v>0</v>
      </c>
      <c r="I32" s="3">
        <v>3776202319</v>
      </c>
      <c r="K32" s="3">
        <v>0</v>
      </c>
      <c r="M32" s="3">
        <v>3776202319</v>
      </c>
      <c r="O32" s="3">
        <v>0</v>
      </c>
      <c r="Q32" s="3">
        <v>3776202319</v>
      </c>
    </row>
    <row r="33" spans="1:17" x14ac:dyDescent="0.5">
      <c r="A33" s="1" t="s">
        <v>96</v>
      </c>
      <c r="C33" s="3">
        <v>0</v>
      </c>
      <c r="E33" s="3">
        <v>3323473511</v>
      </c>
      <c r="G33" s="3">
        <v>0</v>
      </c>
      <c r="I33" s="3">
        <v>3323473511</v>
      </c>
      <c r="K33" s="3">
        <v>0</v>
      </c>
      <c r="M33" s="3">
        <v>3323473511</v>
      </c>
      <c r="O33" s="3">
        <v>0</v>
      </c>
      <c r="Q33" s="3">
        <v>3323473511</v>
      </c>
    </row>
    <row r="34" spans="1:17" x14ac:dyDescent="0.5">
      <c r="A34" s="1" t="s">
        <v>43</v>
      </c>
      <c r="C34" s="3">
        <v>0</v>
      </c>
      <c r="E34" s="3">
        <v>1413102699</v>
      </c>
      <c r="G34" s="3">
        <v>0</v>
      </c>
      <c r="I34" s="3">
        <v>1413102699</v>
      </c>
      <c r="K34" s="3">
        <v>0</v>
      </c>
      <c r="M34" s="3">
        <v>1413102699</v>
      </c>
      <c r="O34" s="3">
        <v>0</v>
      </c>
      <c r="Q34" s="3">
        <v>1413102699</v>
      </c>
    </row>
    <row r="35" spans="1:17" x14ac:dyDescent="0.5">
      <c r="A35" s="1" t="s">
        <v>47</v>
      </c>
      <c r="C35" s="3">
        <v>0</v>
      </c>
      <c r="E35" s="3">
        <v>1918266092</v>
      </c>
      <c r="G35" s="3">
        <v>0</v>
      </c>
      <c r="I35" s="3">
        <v>1918266092</v>
      </c>
      <c r="K35" s="3">
        <v>0</v>
      </c>
      <c r="M35" s="3">
        <v>1918266092</v>
      </c>
      <c r="O35" s="3">
        <v>0</v>
      </c>
      <c r="Q35" s="3">
        <v>1918266092</v>
      </c>
    </row>
    <row r="36" spans="1:17" x14ac:dyDescent="0.5">
      <c r="A36" s="1" t="s">
        <v>56</v>
      </c>
      <c r="C36" s="3">
        <v>0</v>
      </c>
      <c r="E36" s="3">
        <v>2118862227</v>
      </c>
      <c r="G36" s="3">
        <v>0</v>
      </c>
      <c r="I36" s="3">
        <v>2118862227</v>
      </c>
      <c r="K36" s="3">
        <v>0</v>
      </c>
      <c r="M36" s="3">
        <v>2118862227</v>
      </c>
      <c r="O36" s="3">
        <v>0</v>
      </c>
      <c r="Q36" s="3">
        <v>2118862227</v>
      </c>
    </row>
    <row r="37" spans="1:17" x14ac:dyDescent="0.5">
      <c r="A37" s="1" t="s">
        <v>68</v>
      </c>
      <c r="C37" s="3">
        <v>0</v>
      </c>
      <c r="E37" s="3">
        <v>1692376941</v>
      </c>
      <c r="G37" s="3">
        <v>0</v>
      </c>
      <c r="I37" s="3">
        <v>1692376941</v>
      </c>
      <c r="K37" s="3">
        <v>0</v>
      </c>
      <c r="M37" s="3">
        <v>1692376941</v>
      </c>
      <c r="O37" s="3">
        <v>0</v>
      </c>
      <c r="Q37" s="3">
        <v>1692376941</v>
      </c>
    </row>
    <row r="38" spans="1:17" x14ac:dyDescent="0.5">
      <c r="A38" s="1" t="s">
        <v>74</v>
      </c>
      <c r="C38" s="3">
        <v>0</v>
      </c>
      <c r="E38" s="3">
        <v>577414255</v>
      </c>
      <c r="G38" s="3">
        <v>0</v>
      </c>
      <c r="I38" s="3">
        <v>577414255</v>
      </c>
      <c r="K38" s="3">
        <v>0</v>
      </c>
      <c r="M38" s="3">
        <v>577414255</v>
      </c>
      <c r="O38" s="3">
        <v>0</v>
      </c>
      <c r="Q38" s="3">
        <v>577414255</v>
      </c>
    </row>
    <row r="39" spans="1:17" x14ac:dyDescent="0.5">
      <c r="A39" s="1" t="s">
        <v>133</v>
      </c>
      <c r="C39" s="3">
        <v>0</v>
      </c>
      <c r="E39" s="3">
        <v>48042134</v>
      </c>
      <c r="G39" s="3">
        <v>0</v>
      </c>
      <c r="I39" s="3">
        <v>48042134</v>
      </c>
      <c r="K39" s="3">
        <v>0</v>
      </c>
      <c r="M39" s="3">
        <v>48042134</v>
      </c>
      <c r="O39" s="3">
        <v>0</v>
      </c>
      <c r="Q39" s="3">
        <v>48042134</v>
      </c>
    </row>
    <row r="40" spans="1:17" x14ac:dyDescent="0.5">
      <c r="A40" s="1" t="s">
        <v>136</v>
      </c>
      <c r="C40" s="3">
        <v>0</v>
      </c>
      <c r="E40" s="3">
        <v>1590835902</v>
      </c>
      <c r="G40" s="3">
        <v>0</v>
      </c>
      <c r="I40" s="3">
        <v>1590835902</v>
      </c>
      <c r="K40" s="3">
        <v>0</v>
      </c>
      <c r="M40" s="3">
        <v>1590835902</v>
      </c>
      <c r="O40" s="3">
        <v>0</v>
      </c>
      <c r="Q40" s="3">
        <v>1590835902</v>
      </c>
    </row>
    <row r="41" spans="1:17" x14ac:dyDescent="0.5">
      <c r="A41" s="1" t="s">
        <v>84</v>
      </c>
      <c r="C41" s="3">
        <v>0</v>
      </c>
      <c r="E41" s="3">
        <v>354202429</v>
      </c>
      <c r="G41" s="3">
        <v>0</v>
      </c>
      <c r="I41" s="3">
        <v>354202429</v>
      </c>
      <c r="K41" s="3">
        <v>0</v>
      </c>
      <c r="M41" s="3">
        <v>354202429</v>
      </c>
      <c r="O41" s="3">
        <v>0</v>
      </c>
      <c r="Q41" s="3">
        <v>354202429</v>
      </c>
    </row>
    <row r="42" spans="1:17" x14ac:dyDescent="0.5">
      <c r="A42" s="1" t="s">
        <v>137</v>
      </c>
      <c r="C42" s="3">
        <v>0</v>
      </c>
      <c r="E42" s="3">
        <v>144403499</v>
      </c>
      <c r="G42" s="3">
        <v>0</v>
      </c>
      <c r="I42" s="3">
        <v>144403499</v>
      </c>
      <c r="K42" s="3">
        <v>0</v>
      </c>
      <c r="M42" s="3">
        <v>144403499</v>
      </c>
      <c r="O42" s="3">
        <v>0</v>
      </c>
      <c r="Q42" s="3">
        <v>144403499</v>
      </c>
    </row>
    <row r="43" spans="1:17" ht="22.5" thickBot="1" x14ac:dyDescent="0.55000000000000004">
      <c r="C43" s="8">
        <f>SUM(C8:C42)</f>
        <v>23178424977</v>
      </c>
      <c r="E43" s="8">
        <f>SUM(E8:E42)</f>
        <v>56758733529</v>
      </c>
      <c r="G43" s="8">
        <f>SUM(G8:G42)</f>
        <v>376632348</v>
      </c>
      <c r="I43" s="8">
        <f>SUM(I8:I42)</f>
        <v>80313790854</v>
      </c>
      <c r="K43" s="8">
        <f>SUM(K8:K42)</f>
        <v>23178424977</v>
      </c>
      <c r="M43" s="8">
        <f>SUM(M8:M42)</f>
        <v>56758733529</v>
      </c>
      <c r="O43" s="8">
        <f>SUM(O8:O42)</f>
        <v>376632348</v>
      </c>
      <c r="Q43" s="8">
        <f>SUM(Q8:Q42)</f>
        <v>80313790854</v>
      </c>
    </row>
    <row r="44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11" sqref="K11"/>
    </sheetView>
  </sheetViews>
  <sheetFormatPr defaultRowHeight="21.75" x14ac:dyDescent="0.5"/>
  <cols>
    <col min="1" max="1" width="25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bestFit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2.5" x14ac:dyDescent="0.5">
      <c r="A6" s="12" t="s">
        <v>200</v>
      </c>
      <c r="B6" s="12" t="s">
        <v>200</v>
      </c>
      <c r="C6" s="12" t="s">
        <v>200</v>
      </c>
      <c r="E6" s="12" t="s">
        <v>175</v>
      </c>
      <c r="F6" s="12" t="s">
        <v>175</v>
      </c>
      <c r="G6" s="12" t="s">
        <v>175</v>
      </c>
      <c r="I6" s="12" t="s">
        <v>176</v>
      </c>
      <c r="J6" s="12" t="s">
        <v>176</v>
      </c>
      <c r="K6" s="12" t="s">
        <v>176</v>
      </c>
    </row>
    <row r="7" spans="1:11" ht="22.5" x14ac:dyDescent="0.5">
      <c r="A7" s="15" t="s">
        <v>201</v>
      </c>
      <c r="C7" s="15" t="s">
        <v>157</v>
      </c>
      <c r="E7" s="15" t="s">
        <v>202</v>
      </c>
      <c r="G7" s="15" t="s">
        <v>203</v>
      </c>
      <c r="I7" s="15" t="s">
        <v>202</v>
      </c>
      <c r="K7" s="15" t="s">
        <v>203</v>
      </c>
    </row>
    <row r="8" spans="1:11" x14ac:dyDescent="0.5">
      <c r="A8" s="1" t="s">
        <v>163</v>
      </c>
      <c r="C8" s="1" t="s">
        <v>164</v>
      </c>
      <c r="E8" s="3">
        <v>2011921</v>
      </c>
      <c r="G8" s="6">
        <f>E8/$E$10</f>
        <v>7.5808269590217608E-2</v>
      </c>
      <c r="I8" s="3">
        <v>2011921</v>
      </c>
      <c r="K8" s="6">
        <f>I8/$I$10</f>
        <v>7.5808269590217608E-2</v>
      </c>
    </row>
    <row r="9" spans="1:11" x14ac:dyDescent="0.5">
      <c r="A9" s="1" t="s">
        <v>170</v>
      </c>
      <c r="C9" s="1" t="s">
        <v>171</v>
      </c>
      <c r="E9" s="3">
        <v>24527677</v>
      </c>
      <c r="G9" s="6">
        <f>E9/$E$10</f>
        <v>0.92419173040978242</v>
      </c>
      <c r="I9" s="3">
        <v>24527677</v>
      </c>
      <c r="K9" s="6">
        <f>I9/$I$10</f>
        <v>0.92419173040978242</v>
      </c>
    </row>
    <row r="10" spans="1:11" ht="22.5" thickBot="1" x14ac:dyDescent="0.55000000000000004">
      <c r="E10" s="8">
        <f>SUM(E8:E9)</f>
        <v>26539598</v>
      </c>
      <c r="G10" s="10">
        <f>SUM(G8:G9)</f>
        <v>1</v>
      </c>
      <c r="I10" s="8">
        <f>SUM(I8:I9)</f>
        <v>26539598</v>
      </c>
      <c r="K10" s="10">
        <f>SUM(K8:K9)</f>
        <v>1</v>
      </c>
    </row>
    <row r="11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P14" sqref="P14"/>
    </sheetView>
  </sheetViews>
  <sheetFormatPr defaultRowHeight="21.75" x14ac:dyDescent="0.5"/>
  <cols>
    <col min="1" max="1" width="35.710937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4" t="s">
        <v>0</v>
      </c>
      <c r="B2" s="14"/>
      <c r="C2" s="14"/>
      <c r="D2" s="14"/>
      <c r="E2" s="14"/>
    </row>
    <row r="3" spans="1:5" ht="22.5" x14ac:dyDescent="0.5">
      <c r="A3" s="14" t="s">
        <v>173</v>
      </c>
      <c r="B3" s="14"/>
      <c r="C3" s="14"/>
      <c r="D3" s="14"/>
      <c r="E3" s="14"/>
    </row>
    <row r="4" spans="1:5" ht="22.5" x14ac:dyDescent="0.5">
      <c r="A4" s="14" t="s">
        <v>2</v>
      </c>
      <c r="B4" s="14"/>
      <c r="C4" s="14"/>
      <c r="D4" s="14"/>
      <c r="E4" s="14"/>
    </row>
    <row r="5" spans="1:5" ht="22.5" x14ac:dyDescent="0.5">
      <c r="E5" s="4" t="s">
        <v>210</v>
      </c>
    </row>
    <row r="6" spans="1:5" ht="22.5" x14ac:dyDescent="0.5">
      <c r="A6" s="11" t="s">
        <v>204</v>
      </c>
      <c r="C6" s="12" t="s">
        <v>175</v>
      </c>
      <c r="E6" s="12" t="s">
        <v>211</v>
      </c>
    </row>
    <row r="7" spans="1:5" ht="22.5" x14ac:dyDescent="0.5">
      <c r="A7" s="12" t="s">
        <v>204</v>
      </c>
      <c r="C7" s="15" t="s">
        <v>160</v>
      </c>
      <c r="E7" s="15" t="s">
        <v>160</v>
      </c>
    </row>
    <row r="8" spans="1:5" ht="22.5" x14ac:dyDescent="0.55000000000000004">
      <c r="A8" s="2" t="s">
        <v>212</v>
      </c>
      <c r="C8" s="3">
        <v>39134957</v>
      </c>
      <c r="E8" s="3">
        <v>39134957</v>
      </c>
    </row>
    <row r="9" spans="1:5" ht="23.25" thickBot="1" x14ac:dyDescent="0.6">
      <c r="A9" s="2" t="s">
        <v>182</v>
      </c>
      <c r="C9" s="8">
        <v>39134957</v>
      </c>
      <c r="E9" s="8">
        <v>39134957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4"/>
  <sheetViews>
    <sheetView rightToLeft="1" workbookViewId="0">
      <selection activeCell="I24" sqref="I24"/>
    </sheetView>
  </sheetViews>
  <sheetFormatPr defaultRowHeight="21.75" x14ac:dyDescent="0.5"/>
  <cols>
    <col min="1" max="1" width="35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23.855468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28515625" style="1" bestFit="1" customWidth="1"/>
    <col min="18" max="18" width="1" style="1" customWidth="1"/>
    <col min="19" max="19" width="14" style="1" bestFit="1" customWidth="1"/>
    <col min="20" max="20" width="1" style="1" customWidth="1"/>
    <col min="21" max="21" width="19" style="1" bestFit="1" customWidth="1"/>
    <col min="22" max="22" width="1" style="1" customWidth="1"/>
    <col min="23" max="23" width="23.85546875" style="1" bestFit="1" customWidth="1"/>
    <col min="24" max="24" width="1" style="1" customWidth="1"/>
    <col min="25" max="25" width="30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2.5" x14ac:dyDescent="0.5">
      <c r="A6" s="11" t="s">
        <v>3</v>
      </c>
      <c r="C6" s="12" t="s">
        <v>208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5" ht="22.5" x14ac:dyDescent="0.5">
      <c r="A7" s="11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5" ht="22.5" x14ac:dyDescent="0.55000000000000004">
      <c r="A9" s="2" t="s">
        <v>15</v>
      </c>
      <c r="C9" s="3">
        <v>34494</v>
      </c>
      <c r="E9" s="3">
        <v>794098238</v>
      </c>
      <c r="G9" s="3">
        <v>838120177.79009998</v>
      </c>
      <c r="I9" s="3">
        <v>0</v>
      </c>
      <c r="K9" s="3">
        <v>0</v>
      </c>
      <c r="M9" s="3">
        <v>0</v>
      </c>
      <c r="O9" s="3">
        <v>0</v>
      </c>
      <c r="Q9" s="3">
        <v>34494</v>
      </c>
      <c r="S9" s="3">
        <v>25025</v>
      </c>
      <c r="U9" s="3">
        <v>794098238</v>
      </c>
      <c r="W9" s="3">
        <v>858076236.51750004</v>
      </c>
      <c r="Y9" s="6">
        <v>1.4635861616692152E-4</v>
      </c>
    </row>
    <row r="10" spans="1:25" ht="22.5" x14ac:dyDescent="0.55000000000000004">
      <c r="A10" s="2" t="s">
        <v>16</v>
      </c>
      <c r="C10" s="3">
        <v>12000000</v>
      </c>
      <c r="E10" s="3">
        <v>73271640423</v>
      </c>
      <c r="G10" s="3">
        <v>77655186000</v>
      </c>
      <c r="I10" s="3">
        <v>0</v>
      </c>
      <c r="K10" s="3">
        <v>0</v>
      </c>
      <c r="M10" s="3">
        <v>-2405000</v>
      </c>
      <c r="O10" s="3">
        <v>17643876336</v>
      </c>
      <c r="Q10" s="3">
        <v>9595000</v>
      </c>
      <c r="S10" s="3">
        <v>7550</v>
      </c>
      <c r="U10" s="3">
        <v>58586782490</v>
      </c>
      <c r="W10" s="3">
        <v>72011218612.5</v>
      </c>
      <c r="Y10" s="6">
        <v>1.2282664239011606E-2</v>
      </c>
    </row>
    <row r="11" spans="1:25" ht="22.5" x14ac:dyDescent="0.55000000000000004">
      <c r="A11" s="2" t="s">
        <v>17</v>
      </c>
      <c r="C11" s="3">
        <v>7788881</v>
      </c>
      <c r="E11" s="3">
        <v>83181487393</v>
      </c>
      <c r="G11" s="3">
        <v>76728543236.275497</v>
      </c>
      <c r="I11" s="3">
        <v>0</v>
      </c>
      <c r="K11" s="3">
        <v>0</v>
      </c>
      <c r="M11" s="3">
        <v>0</v>
      </c>
      <c r="O11" s="3">
        <v>0</v>
      </c>
      <c r="Q11" s="3">
        <v>7788881</v>
      </c>
      <c r="S11" s="3">
        <v>10630</v>
      </c>
      <c r="U11" s="3">
        <v>83181487393</v>
      </c>
      <c r="W11" s="3">
        <v>82303169990.071503</v>
      </c>
      <c r="Y11" s="6">
        <v>1.4038121035475269E-2</v>
      </c>
    </row>
    <row r="12" spans="1:25" ht="22.5" x14ac:dyDescent="0.55000000000000004">
      <c r="A12" s="2" t="s">
        <v>18</v>
      </c>
      <c r="C12" s="3">
        <v>1490000</v>
      </c>
      <c r="E12" s="3">
        <v>49232170049</v>
      </c>
      <c r="G12" s="3">
        <v>64488596130</v>
      </c>
      <c r="I12" s="3">
        <v>0</v>
      </c>
      <c r="K12" s="3">
        <v>0</v>
      </c>
      <c r="M12" s="3">
        <v>0</v>
      </c>
      <c r="O12" s="3">
        <v>0</v>
      </c>
      <c r="Q12" s="3">
        <v>1490000</v>
      </c>
      <c r="S12" s="3">
        <v>42330</v>
      </c>
      <c r="U12" s="3">
        <v>49232170049</v>
      </c>
      <c r="W12" s="3">
        <v>62696423385</v>
      </c>
      <c r="Y12" s="6">
        <v>1.069387704114199E-2</v>
      </c>
    </row>
    <row r="13" spans="1:25" ht="22.5" x14ac:dyDescent="0.55000000000000004">
      <c r="A13" s="2" t="s">
        <v>19</v>
      </c>
      <c r="C13" s="3">
        <v>450000</v>
      </c>
      <c r="E13" s="3">
        <v>22931359016</v>
      </c>
      <c r="G13" s="3">
        <v>31849362000</v>
      </c>
      <c r="I13" s="3">
        <v>0</v>
      </c>
      <c r="K13" s="3">
        <v>0</v>
      </c>
      <c r="M13" s="3">
        <v>-450000</v>
      </c>
      <c r="O13" s="3">
        <v>31513579129</v>
      </c>
      <c r="Q13" s="3">
        <v>0</v>
      </c>
      <c r="S13" s="3">
        <v>0</v>
      </c>
      <c r="U13" s="3">
        <v>0</v>
      </c>
      <c r="W13" s="3">
        <v>0</v>
      </c>
      <c r="Y13" s="6">
        <v>0</v>
      </c>
    </row>
    <row r="14" spans="1:25" ht="22.5" x14ac:dyDescent="0.55000000000000004">
      <c r="A14" s="2" t="s">
        <v>20</v>
      </c>
      <c r="C14" s="3">
        <v>4500000</v>
      </c>
      <c r="E14" s="3">
        <v>48175656638</v>
      </c>
      <c r="G14" s="3">
        <v>57570405750</v>
      </c>
      <c r="I14" s="3">
        <v>0</v>
      </c>
      <c r="K14" s="3">
        <v>0</v>
      </c>
      <c r="M14" s="3">
        <v>0</v>
      </c>
      <c r="O14" s="3">
        <v>0</v>
      </c>
      <c r="Q14" s="3">
        <v>4500000</v>
      </c>
      <c r="S14" s="3">
        <v>12630</v>
      </c>
      <c r="U14" s="3">
        <v>48175656638</v>
      </c>
      <c r="W14" s="3">
        <v>56496831750</v>
      </c>
      <c r="Y14" s="6">
        <v>9.6364376040808317E-3</v>
      </c>
    </row>
    <row r="15" spans="1:25" ht="22.5" x14ac:dyDescent="0.55000000000000004">
      <c r="A15" s="2" t="s">
        <v>21</v>
      </c>
      <c r="C15" s="3">
        <v>1520000</v>
      </c>
      <c r="E15" s="3">
        <v>15937990869</v>
      </c>
      <c r="G15" s="3">
        <v>16650735120</v>
      </c>
      <c r="I15" s="3">
        <v>14682961</v>
      </c>
      <c r="K15" s="3">
        <v>84133029504</v>
      </c>
      <c r="M15" s="3">
        <v>0</v>
      </c>
      <c r="O15" s="3">
        <v>0</v>
      </c>
      <c r="Q15" s="3">
        <v>16202961</v>
      </c>
      <c r="S15" s="3">
        <v>6643</v>
      </c>
      <c r="U15" s="3">
        <v>100079002328</v>
      </c>
      <c r="W15" s="3">
        <v>106995834116.95799</v>
      </c>
      <c r="Y15" s="6">
        <v>1.8249849547796081E-2</v>
      </c>
    </row>
    <row r="16" spans="1:25" ht="22.5" x14ac:dyDescent="0.55000000000000004">
      <c r="A16" s="2" t="s">
        <v>22</v>
      </c>
      <c r="C16" s="3">
        <v>185000</v>
      </c>
      <c r="E16" s="3">
        <v>45061614836</v>
      </c>
      <c r="G16" s="3">
        <v>41210629195.3125</v>
      </c>
      <c r="I16" s="3">
        <v>0</v>
      </c>
      <c r="K16" s="3">
        <v>0</v>
      </c>
      <c r="M16" s="3">
        <v>0</v>
      </c>
      <c r="O16" s="3">
        <v>0</v>
      </c>
      <c r="Q16" s="3">
        <v>185000</v>
      </c>
      <c r="S16" s="3">
        <v>239903</v>
      </c>
      <c r="U16" s="3">
        <v>45061614836</v>
      </c>
      <c r="W16" s="3">
        <v>44329351309.6875</v>
      </c>
      <c r="Y16" s="6">
        <v>7.5610793507050501E-3</v>
      </c>
    </row>
    <row r="17" spans="1:25" ht="22.5" x14ac:dyDescent="0.55000000000000004">
      <c r="A17" s="2" t="s">
        <v>23</v>
      </c>
      <c r="C17" s="3">
        <v>2305720</v>
      </c>
      <c r="E17" s="3">
        <v>21906527169</v>
      </c>
      <c r="G17" s="3">
        <v>23630529959.459999</v>
      </c>
      <c r="I17" s="3">
        <v>0</v>
      </c>
      <c r="K17" s="3">
        <v>0</v>
      </c>
      <c r="M17" s="3">
        <v>0</v>
      </c>
      <c r="O17" s="3">
        <v>0</v>
      </c>
      <c r="Q17" s="3">
        <v>2305720</v>
      </c>
      <c r="S17" s="3">
        <v>11210</v>
      </c>
      <c r="U17" s="3">
        <v>21906527169</v>
      </c>
      <c r="W17" s="3">
        <v>25693330828.860001</v>
      </c>
      <c r="Y17" s="6">
        <v>4.3824082112943587E-3</v>
      </c>
    </row>
    <row r="18" spans="1:25" ht="22.5" x14ac:dyDescent="0.55000000000000004">
      <c r="A18" s="2" t="s">
        <v>24</v>
      </c>
      <c r="C18" s="3">
        <v>9520000</v>
      </c>
      <c r="E18" s="3">
        <v>64923574757</v>
      </c>
      <c r="G18" s="3">
        <v>47222146440</v>
      </c>
      <c r="I18" s="3">
        <v>0</v>
      </c>
      <c r="K18" s="3">
        <v>0</v>
      </c>
      <c r="M18" s="3">
        <v>0</v>
      </c>
      <c r="O18" s="3">
        <v>0</v>
      </c>
      <c r="Q18" s="3">
        <v>9520000</v>
      </c>
      <c r="S18" s="3">
        <v>5380</v>
      </c>
      <c r="U18" s="3">
        <v>64923574757</v>
      </c>
      <c r="W18" s="3">
        <v>50912855280</v>
      </c>
      <c r="Y18" s="6">
        <v>8.6840011723545423E-3</v>
      </c>
    </row>
    <row r="19" spans="1:25" ht="22.5" x14ac:dyDescent="0.55000000000000004">
      <c r="A19" s="2" t="s">
        <v>25</v>
      </c>
      <c r="C19" s="3">
        <v>6900000</v>
      </c>
      <c r="E19" s="3">
        <v>70846337562</v>
      </c>
      <c r="G19" s="3">
        <v>71950333050</v>
      </c>
      <c r="I19" s="3">
        <v>0</v>
      </c>
      <c r="K19" s="3">
        <v>0</v>
      </c>
      <c r="M19" s="3">
        <v>0</v>
      </c>
      <c r="O19" s="3">
        <v>0</v>
      </c>
      <c r="Q19" s="3">
        <v>6900000</v>
      </c>
      <c r="S19" s="3">
        <v>10940</v>
      </c>
      <c r="U19" s="3">
        <v>70846337562</v>
      </c>
      <c r="W19" s="3">
        <v>75036858300</v>
      </c>
      <c r="Y19" s="6">
        <v>1.2798735444385425E-2</v>
      </c>
    </row>
    <row r="20" spans="1:25" ht="22.5" x14ac:dyDescent="0.55000000000000004">
      <c r="A20" s="2" t="s">
        <v>26</v>
      </c>
      <c r="C20" s="3">
        <v>0</v>
      </c>
      <c r="E20" s="3">
        <v>0</v>
      </c>
      <c r="G20" s="3">
        <v>0</v>
      </c>
      <c r="I20" s="3">
        <v>12448687</v>
      </c>
      <c r="K20" s="3">
        <v>124631274763</v>
      </c>
      <c r="M20" s="3">
        <v>0</v>
      </c>
      <c r="O20" s="3">
        <v>0</v>
      </c>
      <c r="Q20" s="3">
        <v>12448687</v>
      </c>
      <c r="S20" s="3">
        <v>10170</v>
      </c>
      <c r="U20" s="3">
        <v>124631274763</v>
      </c>
      <c r="W20" s="3">
        <v>126452805553.187</v>
      </c>
      <c r="Y20" s="6">
        <v>2.1568546993332108E-2</v>
      </c>
    </row>
    <row r="21" spans="1:25" ht="22.5" thickBot="1" x14ac:dyDescent="0.55000000000000004">
      <c r="E21" s="5">
        <f>SUM(E9:E20)</f>
        <v>496262456950</v>
      </c>
      <c r="G21" s="5">
        <f>SUM(G9:G20)</f>
        <v>509794587058.83813</v>
      </c>
      <c r="K21" s="5">
        <f>SUM(K9:K20)</f>
        <v>208764304267</v>
      </c>
      <c r="O21" s="5">
        <f>SUM(O9:O20)</f>
        <v>49157455465</v>
      </c>
      <c r="U21" s="5">
        <f>SUM(U9:U20)</f>
        <v>667418526223</v>
      </c>
      <c r="W21" s="5">
        <f>SUM(W9:W20)</f>
        <v>703786755362.78149</v>
      </c>
      <c r="Y21" s="7">
        <f>SUM(Y9:Y20)</f>
        <v>0.12004207925574419</v>
      </c>
    </row>
    <row r="23" spans="1:25" x14ac:dyDescent="0.5">
      <c r="W23" s="3"/>
    </row>
    <row r="24" spans="1:25" x14ac:dyDescent="0.5">
      <c r="U2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Q9" sqref="Q9"/>
    </sheetView>
  </sheetViews>
  <sheetFormatPr defaultRowHeight="21.75" x14ac:dyDescent="0.5"/>
  <cols>
    <col min="1" max="1" width="31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 x14ac:dyDescent="0.5">
      <c r="A6" s="11" t="s">
        <v>3</v>
      </c>
      <c r="C6" s="12" t="s">
        <v>208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17" ht="22.5" x14ac:dyDescent="0.5">
      <c r="A7" s="12" t="s">
        <v>3</v>
      </c>
      <c r="C7" s="15" t="s">
        <v>27</v>
      </c>
      <c r="E7" s="15" t="s">
        <v>28</v>
      </c>
      <c r="G7" s="15" t="s">
        <v>29</v>
      </c>
      <c r="I7" s="15" t="s">
        <v>30</v>
      </c>
      <c r="K7" s="15" t="s">
        <v>27</v>
      </c>
      <c r="M7" s="15" t="s">
        <v>28</v>
      </c>
      <c r="O7" s="15" t="s">
        <v>29</v>
      </c>
      <c r="Q7" s="15" t="s">
        <v>30</v>
      </c>
    </row>
    <row r="8" spans="1:17" x14ac:dyDescent="0.5">
      <c r="A8" s="1" t="s">
        <v>31</v>
      </c>
      <c r="C8" s="3">
        <v>34494</v>
      </c>
      <c r="E8" s="3">
        <v>28750</v>
      </c>
      <c r="G8" s="1" t="s">
        <v>32</v>
      </c>
      <c r="I8" s="3">
        <v>1</v>
      </c>
      <c r="K8" s="3">
        <v>34494</v>
      </c>
      <c r="M8" s="3">
        <v>28750</v>
      </c>
      <c r="O8" s="1" t="s">
        <v>32</v>
      </c>
      <c r="Q8" s="3">
        <v>1</v>
      </c>
    </row>
    <row r="9" spans="1:17" x14ac:dyDescent="0.5">
      <c r="A9" s="1" t="s">
        <v>33</v>
      </c>
      <c r="C9" s="3">
        <v>9500000</v>
      </c>
      <c r="E9" s="3">
        <v>11832</v>
      </c>
      <c r="G9" s="1" t="s">
        <v>34</v>
      </c>
      <c r="I9" s="3">
        <v>1</v>
      </c>
      <c r="K9" s="3">
        <v>16202961</v>
      </c>
      <c r="M9" s="3">
        <v>6937</v>
      </c>
      <c r="O9" s="1" t="s">
        <v>34</v>
      </c>
      <c r="Q9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6"/>
  <sheetViews>
    <sheetView rightToLeft="1" topLeftCell="J34" workbookViewId="0">
      <selection activeCell="AG53" sqref="AG53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1.8554687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23.8554687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4" style="1" bestFit="1" customWidth="1"/>
    <col min="32" max="32" width="1" style="1" customWidth="1"/>
    <col min="33" max="33" width="19" style="1" bestFit="1" customWidth="1"/>
    <col min="34" max="34" width="1" style="1" customWidth="1"/>
    <col min="35" max="35" width="23.85546875" style="1" bestFit="1" customWidth="1"/>
    <col min="36" max="36" width="1" style="1" customWidth="1"/>
    <col min="37" max="37" width="30.855468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2.5" x14ac:dyDescent="0.5">
      <c r="A6" s="12" t="s">
        <v>35</v>
      </c>
      <c r="B6" s="12" t="s">
        <v>35</v>
      </c>
      <c r="C6" s="12" t="s">
        <v>35</v>
      </c>
      <c r="D6" s="12" t="s">
        <v>35</v>
      </c>
      <c r="E6" s="12" t="s">
        <v>35</v>
      </c>
      <c r="F6" s="12" t="s">
        <v>35</v>
      </c>
      <c r="G6" s="12" t="s">
        <v>35</v>
      </c>
      <c r="H6" s="12" t="s">
        <v>35</v>
      </c>
      <c r="I6" s="12" t="s">
        <v>35</v>
      </c>
      <c r="J6" s="12" t="s">
        <v>35</v>
      </c>
      <c r="K6" s="12" t="s">
        <v>35</v>
      </c>
      <c r="L6" s="12" t="s">
        <v>35</v>
      </c>
      <c r="M6" s="12" t="s">
        <v>35</v>
      </c>
      <c r="O6" s="12" t="s">
        <v>208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3" t="s">
        <v>36</v>
      </c>
      <c r="C7" s="13" t="s">
        <v>37</v>
      </c>
      <c r="E7" s="13" t="s">
        <v>38</v>
      </c>
      <c r="G7" s="13" t="s">
        <v>39</v>
      </c>
      <c r="I7" s="13" t="s">
        <v>40</v>
      </c>
      <c r="K7" s="13" t="s">
        <v>41</v>
      </c>
      <c r="M7" s="13" t="s">
        <v>30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42</v>
      </c>
      <c r="AG7" s="13" t="s">
        <v>8</v>
      </c>
      <c r="AI7" s="13" t="s">
        <v>9</v>
      </c>
      <c r="AK7" s="13" t="s">
        <v>13</v>
      </c>
    </row>
    <row r="8" spans="1:37" ht="22.5" x14ac:dyDescent="0.5">
      <c r="A8" s="12" t="s">
        <v>36</v>
      </c>
      <c r="C8" s="12" t="s">
        <v>37</v>
      </c>
      <c r="E8" s="12" t="s">
        <v>38</v>
      </c>
      <c r="G8" s="12" t="s">
        <v>39</v>
      </c>
      <c r="I8" s="12" t="s">
        <v>40</v>
      </c>
      <c r="K8" s="12" t="s">
        <v>41</v>
      </c>
      <c r="M8" s="12" t="s">
        <v>30</v>
      </c>
      <c r="O8" s="12" t="s">
        <v>7</v>
      </c>
      <c r="Q8" s="12" t="s">
        <v>8</v>
      </c>
      <c r="S8" s="12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2" t="s">
        <v>7</v>
      </c>
      <c r="AE8" s="12" t="s">
        <v>42</v>
      </c>
      <c r="AG8" s="12" t="s">
        <v>8</v>
      </c>
      <c r="AI8" s="12" t="s">
        <v>9</v>
      </c>
      <c r="AK8" s="12" t="s">
        <v>13</v>
      </c>
    </row>
    <row r="9" spans="1:37" x14ac:dyDescent="0.5">
      <c r="A9" s="1" t="s">
        <v>43</v>
      </c>
      <c r="C9" s="1" t="s">
        <v>44</v>
      </c>
      <c r="E9" s="1" t="s">
        <v>44</v>
      </c>
      <c r="G9" s="1" t="s">
        <v>45</v>
      </c>
      <c r="I9" s="1" t="s">
        <v>46</v>
      </c>
      <c r="K9" s="3">
        <v>0</v>
      </c>
      <c r="M9" s="3">
        <v>0</v>
      </c>
      <c r="O9" s="3">
        <v>101171</v>
      </c>
      <c r="Q9" s="3">
        <v>69532307658</v>
      </c>
      <c r="S9" s="3">
        <v>71306558083</v>
      </c>
      <c r="U9" s="3">
        <v>0</v>
      </c>
      <c r="W9" s="3">
        <v>0</v>
      </c>
      <c r="Y9" s="3">
        <v>0</v>
      </c>
      <c r="AA9" s="3">
        <v>0</v>
      </c>
      <c r="AC9" s="3">
        <v>101171</v>
      </c>
      <c r="AE9" s="3">
        <v>718910</v>
      </c>
      <c r="AG9" s="3">
        <v>69532307658</v>
      </c>
      <c r="AI9" s="3">
        <v>72719660782</v>
      </c>
      <c r="AK9" s="6">
        <v>1.2403500373552662E-2</v>
      </c>
    </row>
    <row r="10" spans="1:37" x14ac:dyDescent="0.5">
      <c r="A10" s="1" t="s">
        <v>47</v>
      </c>
      <c r="C10" s="1" t="s">
        <v>44</v>
      </c>
      <c r="E10" s="1" t="s">
        <v>44</v>
      </c>
      <c r="G10" s="1" t="s">
        <v>48</v>
      </c>
      <c r="I10" s="1" t="s">
        <v>49</v>
      </c>
      <c r="K10" s="3">
        <v>0</v>
      </c>
      <c r="M10" s="3">
        <v>0</v>
      </c>
      <c r="O10" s="3">
        <v>167711</v>
      </c>
      <c r="Q10" s="3">
        <v>115855845639</v>
      </c>
      <c r="S10" s="3">
        <v>116469269607</v>
      </c>
      <c r="U10" s="3">
        <v>0</v>
      </c>
      <c r="W10" s="3">
        <v>0</v>
      </c>
      <c r="Y10" s="3">
        <v>0</v>
      </c>
      <c r="AA10" s="3">
        <v>0</v>
      </c>
      <c r="AC10" s="3">
        <v>167711</v>
      </c>
      <c r="AE10" s="3">
        <v>706030</v>
      </c>
      <c r="AG10" s="3">
        <v>115855845639</v>
      </c>
      <c r="AI10" s="3">
        <v>118387535699</v>
      </c>
      <c r="AK10" s="6">
        <v>2.019288631816607E-2</v>
      </c>
    </row>
    <row r="11" spans="1:37" x14ac:dyDescent="0.5">
      <c r="A11" s="1" t="s">
        <v>50</v>
      </c>
      <c r="C11" s="1" t="s">
        <v>44</v>
      </c>
      <c r="E11" s="1" t="s">
        <v>44</v>
      </c>
      <c r="G11" s="1" t="s">
        <v>51</v>
      </c>
      <c r="I11" s="1" t="s">
        <v>52</v>
      </c>
      <c r="K11" s="3">
        <v>0</v>
      </c>
      <c r="M11" s="3">
        <v>0</v>
      </c>
      <c r="O11" s="3">
        <v>542241</v>
      </c>
      <c r="Q11" s="3">
        <v>463667642551</v>
      </c>
      <c r="S11" s="3">
        <v>519169421108</v>
      </c>
      <c r="U11" s="3">
        <v>0</v>
      </c>
      <c r="W11" s="3">
        <v>0</v>
      </c>
      <c r="Y11" s="3">
        <v>0</v>
      </c>
      <c r="AA11" s="3">
        <v>0</v>
      </c>
      <c r="AC11" s="3">
        <v>542241</v>
      </c>
      <c r="AE11" s="3">
        <v>973183</v>
      </c>
      <c r="AG11" s="3">
        <v>463667642551</v>
      </c>
      <c r="AI11" s="3">
        <v>527604077528</v>
      </c>
      <c r="AK11" s="6">
        <v>8.9991307747220667E-2</v>
      </c>
    </row>
    <row r="12" spans="1:37" x14ac:dyDescent="0.5">
      <c r="A12" s="1" t="s">
        <v>53</v>
      </c>
      <c r="C12" s="1" t="s">
        <v>44</v>
      </c>
      <c r="E12" s="1" t="s">
        <v>44</v>
      </c>
      <c r="G12" s="1" t="s">
        <v>54</v>
      </c>
      <c r="I12" s="1" t="s">
        <v>55</v>
      </c>
      <c r="K12" s="3">
        <v>0</v>
      </c>
      <c r="M12" s="3">
        <v>0</v>
      </c>
      <c r="O12" s="3">
        <v>385538</v>
      </c>
      <c r="Q12" s="3">
        <v>298477755543</v>
      </c>
      <c r="S12" s="3">
        <v>362440255674</v>
      </c>
      <c r="U12" s="3">
        <v>0</v>
      </c>
      <c r="W12" s="3">
        <v>0</v>
      </c>
      <c r="Y12" s="3">
        <v>0</v>
      </c>
      <c r="AA12" s="3">
        <v>0</v>
      </c>
      <c r="AC12" s="3">
        <v>385538</v>
      </c>
      <c r="AE12" s="3">
        <v>954260</v>
      </c>
      <c r="AG12" s="3">
        <v>298477755543</v>
      </c>
      <c r="AI12" s="3">
        <v>367836809372</v>
      </c>
      <c r="AK12" s="6">
        <v>6.2740446715358569E-2</v>
      </c>
    </row>
    <row r="13" spans="1:37" x14ac:dyDescent="0.5">
      <c r="A13" s="1" t="s">
        <v>56</v>
      </c>
      <c r="C13" s="1" t="s">
        <v>44</v>
      </c>
      <c r="E13" s="1" t="s">
        <v>44</v>
      </c>
      <c r="G13" s="1" t="s">
        <v>57</v>
      </c>
      <c r="I13" s="1" t="s">
        <v>58</v>
      </c>
      <c r="K13" s="3">
        <v>0</v>
      </c>
      <c r="M13" s="3">
        <v>0</v>
      </c>
      <c r="O13" s="3">
        <v>109127</v>
      </c>
      <c r="Q13" s="3">
        <v>70653413603</v>
      </c>
      <c r="S13" s="3">
        <v>73599366816</v>
      </c>
      <c r="U13" s="3">
        <v>0</v>
      </c>
      <c r="W13" s="3">
        <v>0</v>
      </c>
      <c r="Y13" s="3">
        <v>0</v>
      </c>
      <c r="AA13" s="3">
        <v>0</v>
      </c>
      <c r="AC13" s="3">
        <v>109127</v>
      </c>
      <c r="AE13" s="3">
        <v>693980</v>
      </c>
      <c r="AG13" s="3">
        <v>70653413603</v>
      </c>
      <c r="AI13" s="3">
        <v>75718229043</v>
      </c>
      <c r="AK13" s="6">
        <v>1.291495411447334E-2</v>
      </c>
    </row>
    <row r="14" spans="1:37" x14ac:dyDescent="0.5">
      <c r="A14" s="1" t="s">
        <v>59</v>
      </c>
      <c r="C14" s="1" t="s">
        <v>44</v>
      </c>
      <c r="E14" s="1" t="s">
        <v>44</v>
      </c>
      <c r="G14" s="1" t="s">
        <v>60</v>
      </c>
      <c r="I14" s="1" t="s">
        <v>61</v>
      </c>
      <c r="K14" s="3">
        <v>0</v>
      </c>
      <c r="M14" s="3">
        <v>0</v>
      </c>
      <c r="O14" s="3">
        <v>30186</v>
      </c>
      <c r="Q14" s="3">
        <v>26176795364</v>
      </c>
      <c r="S14" s="3">
        <v>28120707697</v>
      </c>
      <c r="U14" s="3">
        <v>0</v>
      </c>
      <c r="W14" s="3">
        <v>0</v>
      </c>
      <c r="Y14" s="3">
        <v>0</v>
      </c>
      <c r="AA14" s="3">
        <v>0</v>
      </c>
      <c r="AC14" s="3">
        <v>30186</v>
      </c>
      <c r="AE14" s="3">
        <v>946190</v>
      </c>
      <c r="AG14" s="3">
        <v>26176795364</v>
      </c>
      <c r="AI14" s="3">
        <v>28556514533</v>
      </c>
      <c r="AK14" s="6">
        <v>4.8707699522864299E-3</v>
      </c>
    </row>
    <row r="15" spans="1:37" x14ac:dyDescent="0.5">
      <c r="A15" s="1" t="s">
        <v>62</v>
      </c>
      <c r="C15" s="1" t="s">
        <v>44</v>
      </c>
      <c r="E15" s="1" t="s">
        <v>44</v>
      </c>
      <c r="G15" s="1" t="s">
        <v>63</v>
      </c>
      <c r="I15" s="1" t="s">
        <v>64</v>
      </c>
      <c r="K15" s="3">
        <v>0</v>
      </c>
      <c r="M15" s="3">
        <v>0</v>
      </c>
      <c r="O15" s="3">
        <v>6037</v>
      </c>
      <c r="Q15" s="3">
        <v>5109161656</v>
      </c>
      <c r="S15" s="3">
        <v>5524845650</v>
      </c>
      <c r="U15" s="3">
        <v>0</v>
      </c>
      <c r="W15" s="3">
        <v>0</v>
      </c>
      <c r="Y15" s="3">
        <v>0</v>
      </c>
      <c r="AA15" s="3">
        <v>0</v>
      </c>
      <c r="AC15" s="3">
        <v>6037</v>
      </c>
      <c r="AE15" s="3">
        <v>930940</v>
      </c>
      <c r="AG15" s="3">
        <v>5109161656</v>
      </c>
      <c r="AI15" s="3">
        <v>5619066139</v>
      </c>
      <c r="AK15" s="6">
        <v>9.5842153558773474E-4</v>
      </c>
    </row>
    <row r="16" spans="1:37" x14ac:dyDescent="0.5">
      <c r="A16" s="1" t="s">
        <v>65</v>
      </c>
      <c r="C16" s="1" t="s">
        <v>44</v>
      </c>
      <c r="E16" s="1" t="s">
        <v>44</v>
      </c>
      <c r="G16" s="1" t="s">
        <v>66</v>
      </c>
      <c r="I16" s="1" t="s">
        <v>67</v>
      </c>
      <c r="K16" s="3">
        <v>0</v>
      </c>
      <c r="M16" s="3">
        <v>0</v>
      </c>
      <c r="O16" s="3">
        <v>52392</v>
      </c>
      <c r="Q16" s="3">
        <v>42525144372</v>
      </c>
      <c r="S16" s="3">
        <v>47718365798</v>
      </c>
      <c r="U16" s="3">
        <v>0</v>
      </c>
      <c r="W16" s="3">
        <v>0</v>
      </c>
      <c r="Y16" s="3">
        <v>0</v>
      </c>
      <c r="AA16" s="3">
        <v>0</v>
      </c>
      <c r="AC16" s="3">
        <v>52392</v>
      </c>
      <c r="AE16" s="3">
        <v>929140</v>
      </c>
      <c r="AG16" s="3">
        <v>42525144372</v>
      </c>
      <c r="AI16" s="3">
        <v>48670679720</v>
      </c>
      <c r="AK16" s="6">
        <v>8.3015622954818579E-3</v>
      </c>
    </row>
    <row r="17" spans="1:37" x14ac:dyDescent="0.5">
      <c r="A17" s="1" t="s">
        <v>68</v>
      </c>
      <c r="C17" s="1" t="s">
        <v>44</v>
      </c>
      <c r="E17" s="1" t="s">
        <v>44</v>
      </c>
      <c r="G17" s="1" t="s">
        <v>69</v>
      </c>
      <c r="I17" s="1" t="s">
        <v>70</v>
      </c>
      <c r="K17" s="3">
        <v>0</v>
      </c>
      <c r="M17" s="3">
        <v>0</v>
      </c>
      <c r="O17" s="3">
        <v>92699</v>
      </c>
      <c r="Q17" s="3">
        <v>84485120260</v>
      </c>
      <c r="S17" s="3">
        <v>88310379012</v>
      </c>
      <c r="U17" s="3">
        <v>0</v>
      </c>
      <c r="W17" s="3">
        <v>0</v>
      </c>
      <c r="Y17" s="3">
        <v>0</v>
      </c>
      <c r="AA17" s="3">
        <v>0</v>
      </c>
      <c r="AC17" s="3">
        <v>92699</v>
      </c>
      <c r="AE17" s="3">
        <v>971090</v>
      </c>
      <c r="AG17" s="3">
        <v>84485120260</v>
      </c>
      <c r="AI17" s="3">
        <v>90002755953</v>
      </c>
      <c r="AK17" s="6">
        <v>1.5351408478518782E-2</v>
      </c>
    </row>
    <row r="18" spans="1:37" x14ac:dyDescent="0.5">
      <c r="A18" s="1" t="s">
        <v>71</v>
      </c>
      <c r="C18" s="1" t="s">
        <v>44</v>
      </c>
      <c r="E18" s="1" t="s">
        <v>44</v>
      </c>
      <c r="G18" s="1" t="s">
        <v>72</v>
      </c>
      <c r="I18" s="1" t="s">
        <v>73</v>
      </c>
      <c r="K18" s="3">
        <v>0</v>
      </c>
      <c r="M18" s="3">
        <v>0</v>
      </c>
      <c r="O18" s="3">
        <v>45710</v>
      </c>
      <c r="Q18" s="3">
        <v>33047687297</v>
      </c>
      <c r="S18" s="3">
        <v>40847735905</v>
      </c>
      <c r="U18" s="3">
        <v>0</v>
      </c>
      <c r="W18" s="3">
        <v>0</v>
      </c>
      <c r="Y18" s="3">
        <v>0</v>
      </c>
      <c r="AA18" s="3">
        <v>0</v>
      </c>
      <c r="AC18" s="3">
        <v>45710</v>
      </c>
      <c r="AE18" s="3">
        <v>913860</v>
      </c>
      <c r="AG18" s="3">
        <v>33047687297</v>
      </c>
      <c r="AI18" s="3">
        <v>41764969327</v>
      </c>
      <c r="AK18" s="6">
        <v>7.1236830188444204E-3</v>
      </c>
    </row>
    <row r="19" spans="1:37" x14ac:dyDescent="0.5">
      <c r="A19" s="1" t="s">
        <v>74</v>
      </c>
      <c r="C19" s="1" t="s">
        <v>44</v>
      </c>
      <c r="E19" s="1" t="s">
        <v>44</v>
      </c>
      <c r="G19" s="1" t="s">
        <v>69</v>
      </c>
      <c r="I19" s="1" t="s">
        <v>75</v>
      </c>
      <c r="K19" s="3">
        <v>0</v>
      </c>
      <c r="M19" s="3">
        <v>0</v>
      </c>
      <c r="O19" s="3">
        <v>32031</v>
      </c>
      <c r="Q19" s="3">
        <v>29099915497</v>
      </c>
      <c r="S19" s="3">
        <v>29982627483</v>
      </c>
      <c r="U19" s="3">
        <v>0</v>
      </c>
      <c r="W19" s="3">
        <v>0</v>
      </c>
      <c r="Y19" s="3">
        <v>0</v>
      </c>
      <c r="AA19" s="3">
        <v>0</v>
      </c>
      <c r="AC19" s="3">
        <v>32031</v>
      </c>
      <c r="AE19" s="3">
        <v>954250</v>
      </c>
      <c r="AG19" s="3">
        <v>29099915497</v>
      </c>
      <c r="AI19" s="3">
        <v>30560041738</v>
      </c>
      <c r="AK19" s="6">
        <v>5.2125035380650867E-3</v>
      </c>
    </row>
    <row r="20" spans="1:37" x14ac:dyDescent="0.5">
      <c r="A20" s="1" t="s">
        <v>76</v>
      </c>
      <c r="C20" s="1" t="s">
        <v>44</v>
      </c>
      <c r="E20" s="1" t="s">
        <v>44</v>
      </c>
      <c r="G20" s="1" t="s">
        <v>77</v>
      </c>
      <c r="I20" s="1" t="s">
        <v>78</v>
      </c>
      <c r="K20" s="3">
        <v>0</v>
      </c>
      <c r="M20" s="3">
        <v>0</v>
      </c>
      <c r="O20" s="3">
        <v>191138</v>
      </c>
      <c r="Q20" s="3">
        <v>161144418896</v>
      </c>
      <c r="S20" s="3">
        <v>170244424904</v>
      </c>
      <c r="U20" s="3">
        <v>0</v>
      </c>
      <c r="W20" s="3">
        <v>0</v>
      </c>
      <c r="Y20" s="3">
        <v>0</v>
      </c>
      <c r="AA20" s="3">
        <v>0</v>
      </c>
      <c r="AC20" s="3">
        <v>191138</v>
      </c>
      <c r="AE20" s="3">
        <v>910610</v>
      </c>
      <c r="AG20" s="3">
        <v>161144418896</v>
      </c>
      <c r="AI20" s="3">
        <v>174020627223</v>
      </c>
      <c r="AK20" s="6">
        <v>2.9681999222150181E-2</v>
      </c>
    </row>
    <row r="21" spans="1:37" x14ac:dyDescent="0.5">
      <c r="A21" s="1" t="s">
        <v>79</v>
      </c>
      <c r="C21" s="1" t="s">
        <v>44</v>
      </c>
      <c r="E21" s="1" t="s">
        <v>44</v>
      </c>
      <c r="G21" s="1" t="s">
        <v>80</v>
      </c>
      <c r="I21" s="1" t="s">
        <v>81</v>
      </c>
      <c r="K21" s="3">
        <v>0</v>
      </c>
      <c r="M21" s="3">
        <v>0</v>
      </c>
      <c r="O21" s="3">
        <v>15630</v>
      </c>
      <c r="Q21" s="3">
        <v>10817920391</v>
      </c>
      <c r="S21" s="3">
        <v>11021372114</v>
      </c>
      <c r="U21" s="3">
        <v>0</v>
      </c>
      <c r="W21" s="3">
        <v>0</v>
      </c>
      <c r="Y21" s="3">
        <v>0</v>
      </c>
      <c r="AA21" s="3">
        <v>0</v>
      </c>
      <c r="AC21" s="3">
        <v>15630</v>
      </c>
      <c r="AE21" s="3">
        <v>714990</v>
      </c>
      <c r="AG21" s="3">
        <v>10817920391</v>
      </c>
      <c r="AI21" s="3">
        <v>11173268178</v>
      </c>
      <c r="AK21" s="6">
        <v>1.9057794622431888E-3</v>
      </c>
    </row>
    <row r="22" spans="1:37" x14ac:dyDescent="0.5">
      <c r="A22" s="1" t="s">
        <v>82</v>
      </c>
      <c r="C22" s="1" t="s">
        <v>44</v>
      </c>
      <c r="E22" s="1" t="s">
        <v>44</v>
      </c>
      <c r="G22" s="1" t="s">
        <v>83</v>
      </c>
      <c r="I22" s="1" t="s">
        <v>49</v>
      </c>
      <c r="K22" s="3">
        <v>0</v>
      </c>
      <c r="M22" s="3">
        <v>0</v>
      </c>
      <c r="O22" s="3">
        <v>834</v>
      </c>
      <c r="Q22" s="3">
        <v>567648205</v>
      </c>
      <c r="S22" s="3">
        <v>578132414</v>
      </c>
      <c r="U22" s="3">
        <v>0</v>
      </c>
      <c r="W22" s="3">
        <v>0</v>
      </c>
      <c r="Y22" s="3">
        <v>0</v>
      </c>
      <c r="AA22" s="3">
        <v>0</v>
      </c>
      <c r="AC22" s="3">
        <v>834</v>
      </c>
      <c r="AE22" s="3">
        <v>704080</v>
      </c>
      <c r="AG22" s="3">
        <v>567648205</v>
      </c>
      <c r="AI22" s="3">
        <v>587096289</v>
      </c>
      <c r="AK22" s="6">
        <v>1.0013865523593555E-4</v>
      </c>
    </row>
    <row r="23" spans="1:37" x14ac:dyDescent="0.5">
      <c r="A23" s="1" t="s">
        <v>84</v>
      </c>
      <c r="C23" s="1" t="s">
        <v>44</v>
      </c>
      <c r="E23" s="1" t="s">
        <v>44</v>
      </c>
      <c r="G23" s="1" t="s">
        <v>85</v>
      </c>
      <c r="I23" s="1" t="s">
        <v>86</v>
      </c>
      <c r="K23" s="3">
        <v>0</v>
      </c>
      <c r="M23" s="3">
        <v>0</v>
      </c>
      <c r="O23" s="3">
        <v>21628</v>
      </c>
      <c r="Q23" s="3">
        <v>10794318971</v>
      </c>
      <c r="S23" s="3">
        <v>11685436550</v>
      </c>
      <c r="U23" s="3">
        <v>0</v>
      </c>
      <c r="W23" s="3">
        <v>0</v>
      </c>
      <c r="Y23" s="3">
        <v>0</v>
      </c>
      <c r="AA23" s="3">
        <v>0</v>
      </c>
      <c r="AC23" s="3">
        <v>21628</v>
      </c>
      <c r="AE23" s="3">
        <v>556770</v>
      </c>
      <c r="AG23" s="3">
        <v>10794318971</v>
      </c>
      <c r="AI23" s="3">
        <v>12039638979</v>
      </c>
      <c r="AK23" s="6">
        <v>2.0535528489487899E-3</v>
      </c>
    </row>
    <row r="24" spans="1:37" x14ac:dyDescent="0.5">
      <c r="A24" s="1" t="s">
        <v>87</v>
      </c>
      <c r="C24" s="1" t="s">
        <v>44</v>
      </c>
      <c r="E24" s="1" t="s">
        <v>44</v>
      </c>
      <c r="G24" s="1" t="s">
        <v>88</v>
      </c>
      <c r="I24" s="1" t="s">
        <v>89</v>
      </c>
      <c r="K24" s="3">
        <v>0</v>
      </c>
      <c r="M24" s="3">
        <v>0</v>
      </c>
      <c r="O24" s="3">
        <v>459437</v>
      </c>
      <c r="Q24" s="3">
        <v>367043902705</v>
      </c>
      <c r="S24" s="3">
        <v>383895690302</v>
      </c>
      <c r="U24" s="3">
        <v>0</v>
      </c>
      <c r="W24" s="3">
        <v>0</v>
      </c>
      <c r="Y24" s="3">
        <v>0</v>
      </c>
      <c r="AA24" s="3">
        <v>0</v>
      </c>
      <c r="AC24" s="3">
        <v>459437</v>
      </c>
      <c r="AE24" s="3">
        <v>848720</v>
      </c>
      <c r="AG24" s="3">
        <v>367043902705</v>
      </c>
      <c r="AI24" s="3">
        <v>389862695216</v>
      </c>
      <c r="AK24" s="6">
        <v>6.6497313570291774E-2</v>
      </c>
    </row>
    <row r="25" spans="1:37" x14ac:dyDescent="0.5">
      <c r="A25" s="1" t="s">
        <v>90</v>
      </c>
      <c r="C25" s="1" t="s">
        <v>44</v>
      </c>
      <c r="E25" s="1" t="s">
        <v>44</v>
      </c>
      <c r="G25" s="1" t="s">
        <v>91</v>
      </c>
      <c r="I25" s="1" t="s">
        <v>92</v>
      </c>
      <c r="K25" s="3">
        <v>0</v>
      </c>
      <c r="M25" s="3">
        <v>0</v>
      </c>
      <c r="O25" s="3">
        <v>379763</v>
      </c>
      <c r="Q25" s="3">
        <v>297642733252</v>
      </c>
      <c r="S25" s="3">
        <v>313608398023</v>
      </c>
      <c r="U25" s="3">
        <v>0</v>
      </c>
      <c r="W25" s="3">
        <v>0</v>
      </c>
      <c r="Y25" s="3">
        <v>0</v>
      </c>
      <c r="AA25" s="3">
        <v>0</v>
      </c>
      <c r="AC25" s="3">
        <v>379763</v>
      </c>
      <c r="AE25" s="3">
        <v>841810</v>
      </c>
      <c r="AG25" s="3">
        <v>297642733252</v>
      </c>
      <c r="AI25" s="3">
        <v>319630347527</v>
      </c>
      <c r="AK25" s="6">
        <v>5.4518064197725695E-2</v>
      </c>
    </row>
    <row r="26" spans="1:37" x14ac:dyDescent="0.5">
      <c r="A26" s="1" t="s">
        <v>93</v>
      </c>
      <c r="C26" s="1" t="s">
        <v>44</v>
      </c>
      <c r="E26" s="1" t="s">
        <v>44</v>
      </c>
      <c r="G26" s="1" t="s">
        <v>94</v>
      </c>
      <c r="I26" s="1" t="s">
        <v>95</v>
      </c>
      <c r="K26" s="3">
        <v>0</v>
      </c>
      <c r="M26" s="3">
        <v>0</v>
      </c>
      <c r="O26" s="3">
        <v>857864</v>
      </c>
      <c r="Q26" s="3">
        <v>683913136229</v>
      </c>
      <c r="S26" s="3">
        <v>694658123990</v>
      </c>
      <c r="U26" s="3">
        <v>0</v>
      </c>
      <c r="W26" s="3">
        <v>0</v>
      </c>
      <c r="Y26" s="3">
        <v>0</v>
      </c>
      <c r="AA26" s="3">
        <v>0</v>
      </c>
      <c r="AC26" s="3">
        <v>857864</v>
      </c>
      <c r="AE26" s="3">
        <v>822600</v>
      </c>
      <c r="AG26" s="3">
        <v>683913136229</v>
      </c>
      <c r="AI26" s="3">
        <v>705551022094</v>
      </c>
      <c r="AK26" s="6">
        <v>0.12034300314378757</v>
      </c>
    </row>
    <row r="27" spans="1:37" x14ac:dyDescent="0.5">
      <c r="A27" s="1" t="s">
        <v>96</v>
      </c>
      <c r="C27" s="1" t="s">
        <v>44</v>
      </c>
      <c r="E27" s="1" t="s">
        <v>44</v>
      </c>
      <c r="G27" s="1" t="s">
        <v>97</v>
      </c>
      <c r="I27" s="1" t="s">
        <v>98</v>
      </c>
      <c r="K27" s="3">
        <v>0</v>
      </c>
      <c r="M27" s="3">
        <v>0</v>
      </c>
      <c r="O27" s="3">
        <v>237434</v>
      </c>
      <c r="Q27" s="3">
        <v>173546681721</v>
      </c>
      <c r="S27" s="3">
        <v>184690170838</v>
      </c>
      <c r="U27" s="3">
        <v>0</v>
      </c>
      <c r="W27" s="3">
        <v>0</v>
      </c>
      <c r="Y27" s="3">
        <v>0</v>
      </c>
      <c r="AA27" s="3">
        <v>0</v>
      </c>
      <c r="AC27" s="3">
        <v>237434</v>
      </c>
      <c r="AE27" s="3">
        <v>792000</v>
      </c>
      <c r="AG27" s="3">
        <v>173546681721</v>
      </c>
      <c r="AI27" s="3">
        <v>188013644349</v>
      </c>
      <c r="AK27" s="6">
        <v>3.2068731933538611E-2</v>
      </c>
    </row>
    <row r="28" spans="1:37" x14ac:dyDescent="0.5">
      <c r="A28" s="1" t="s">
        <v>99</v>
      </c>
      <c r="C28" s="1" t="s">
        <v>44</v>
      </c>
      <c r="E28" s="1" t="s">
        <v>44</v>
      </c>
      <c r="G28" s="1" t="s">
        <v>100</v>
      </c>
      <c r="I28" s="1" t="s">
        <v>101</v>
      </c>
      <c r="K28" s="3">
        <v>0</v>
      </c>
      <c r="M28" s="3">
        <v>0</v>
      </c>
      <c r="O28" s="3">
        <v>29850</v>
      </c>
      <c r="Q28" s="3">
        <v>21283940324</v>
      </c>
      <c r="S28" s="3">
        <v>21795802294</v>
      </c>
      <c r="U28" s="3">
        <v>0</v>
      </c>
      <c r="W28" s="3">
        <v>0</v>
      </c>
      <c r="Y28" s="3">
        <v>20000</v>
      </c>
      <c r="AA28" s="3">
        <v>14767322941</v>
      </c>
      <c r="AC28" s="3">
        <v>9850</v>
      </c>
      <c r="AE28" s="3">
        <v>750710</v>
      </c>
      <c r="AG28" s="3">
        <v>7023343792</v>
      </c>
      <c r="AI28" s="3">
        <v>7393153248</v>
      </c>
      <c r="AK28" s="6">
        <v>1.2610204460139403E-3</v>
      </c>
    </row>
    <row r="29" spans="1:37" x14ac:dyDescent="0.5">
      <c r="A29" s="1" t="s">
        <v>102</v>
      </c>
      <c r="C29" s="1" t="s">
        <v>44</v>
      </c>
      <c r="E29" s="1" t="s">
        <v>44</v>
      </c>
      <c r="G29" s="1" t="s">
        <v>103</v>
      </c>
      <c r="I29" s="1" t="s">
        <v>104</v>
      </c>
      <c r="K29" s="3">
        <v>15</v>
      </c>
      <c r="M29" s="3">
        <v>15</v>
      </c>
      <c r="O29" s="3">
        <v>10000</v>
      </c>
      <c r="Q29" s="3">
        <v>9801776250</v>
      </c>
      <c r="S29" s="3">
        <v>9997787572</v>
      </c>
      <c r="U29" s="3">
        <v>0</v>
      </c>
      <c r="W29" s="3">
        <v>0</v>
      </c>
      <c r="Y29" s="3">
        <v>0</v>
      </c>
      <c r="AA29" s="3">
        <v>0</v>
      </c>
      <c r="AC29" s="3">
        <v>10000</v>
      </c>
      <c r="AE29" s="3">
        <v>995000</v>
      </c>
      <c r="AG29" s="3">
        <v>9801776250</v>
      </c>
      <c r="AI29" s="3">
        <v>9948196562</v>
      </c>
      <c r="AK29" s="6">
        <v>1.6968239186765451E-3</v>
      </c>
    </row>
    <row r="30" spans="1:37" x14ac:dyDescent="0.5">
      <c r="A30" s="1" t="s">
        <v>105</v>
      </c>
      <c r="C30" s="1" t="s">
        <v>44</v>
      </c>
      <c r="E30" s="1" t="s">
        <v>44</v>
      </c>
      <c r="G30" s="1" t="s">
        <v>103</v>
      </c>
      <c r="I30" s="1" t="s">
        <v>106</v>
      </c>
      <c r="K30" s="3">
        <v>15</v>
      </c>
      <c r="M30" s="3">
        <v>15</v>
      </c>
      <c r="O30" s="3">
        <v>225000</v>
      </c>
      <c r="Q30" s="3">
        <v>216683696250</v>
      </c>
      <c r="S30" s="3">
        <v>220460034375</v>
      </c>
      <c r="U30" s="3">
        <v>0</v>
      </c>
      <c r="W30" s="3">
        <v>0</v>
      </c>
      <c r="Y30" s="3">
        <v>225000</v>
      </c>
      <c r="AA30" s="3">
        <v>221651871407</v>
      </c>
      <c r="AC30" s="3">
        <v>0</v>
      </c>
      <c r="AE30" s="3">
        <v>0</v>
      </c>
      <c r="AG30" s="3">
        <v>0</v>
      </c>
      <c r="AI30" s="3">
        <v>0</v>
      </c>
      <c r="AK30" s="6">
        <v>0</v>
      </c>
    </row>
    <row r="31" spans="1:37" x14ac:dyDescent="0.5">
      <c r="A31" s="1" t="s">
        <v>107</v>
      </c>
      <c r="C31" s="1" t="s">
        <v>44</v>
      </c>
      <c r="E31" s="1" t="s">
        <v>44</v>
      </c>
      <c r="G31" s="1" t="s">
        <v>108</v>
      </c>
      <c r="I31" s="1" t="s">
        <v>109</v>
      </c>
      <c r="K31" s="3">
        <v>16</v>
      </c>
      <c r="M31" s="3">
        <v>16</v>
      </c>
      <c r="O31" s="3">
        <v>400000</v>
      </c>
      <c r="Q31" s="3">
        <v>382286482561</v>
      </c>
      <c r="S31" s="3">
        <v>386037617997</v>
      </c>
      <c r="U31" s="3">
        <v>0</v>
      </c>
      <c r="W31" s="3">
        <v>0</v>
      </c>
      <c r="Y31" s="3">
        <v>0</v>
      </c>
      <c r="AA31" s="3">
        <v>0</v>
      </c>
      <c r="AC31" s="3">
        <v>400000</v>
      </c>
      <c r="AE31" s="3">
        <v>968341</v>
      </c>
      <c r="AG31" s="3">
        <v>382286482561</v>
      </c>
      <c r="AI31" s="3">
        <v>387266195277</v>
      </c>
      <c r="AK31" s="6">
        <v>6.6054439007663349E-2</v>
      </c>
    </row>
    <row r="32" spans="1:37" x14ac:dyDescent="0.5">
      <c r="A32" s="1" t="s">
        <v>110</v>
      </c>
      <c r="C32" s="1" t="s">
        <v>44</v>
      </c>
      <c r="E32" s="1" t="s">
        <v>44</v>
      </c>
      <c r="G32" s="1" t="s">
        <v>111</v>
      </c>
      <c r="I32" s="1" t="s">
        <v>112</v>
      </c>
      <c r="K32" s="3">
        <v>17</v>
      </c>
      <c r="M32" s="3">
        <v>17</v>
      </c>
      <c r="O32" s="3">
        <v>200000</v>
      </c>
      <c r="Q32" s="3">
        <v>186418325000</v>
      </c>
      <c r="S32" s="3">
        <v>188970142952</v>
      </c>
      <c r="U32" s="3">
        <v>0</v>
      </c>
      <c r="W32" s="3">
        <v>0</v>
      </c>
      <c r="Y32" s="3">
        <v>0</v>
      </c>
      <c r="AA32" s="3">
        <v>0</v>
      </c>
      <c r="AC32" s="3">
        <v>200000</v>
      </c>
      <c r="AE32" s="3">
        <v>946149</v>
      </c>
      <c r="AG32" s="3">
        <v>186418325000</v>
      </c>
      <c r="AI32" s="3">
        <v>189195502098</v>
      </c>
      <c r="AK32" s="6">
        <v>3.227031666143157E-2</v>
      </c>
    </row>
    <row r="33" spans="1:37" x14ac:dyDescent="0.5">
      <c r="A33" s="1" t="s">
        <v>113</v>
      </c>
      <c r="C33" s="1" t="s">
        <v>44</v>
      </c>
      <c r="E33" s="1" t="s">
        <v>44</v>
      </c>
      <c r="G33" s="1" t="s">
        <v>114</v>
      </c>
      <c r="I33" s="1" t="s">
        <v>115</v>
      </c>
      <c r="K33" s="3">
        <v>17</v>
      </c>
      <c r="M33" s="3">
        <v>17</v>
      </c>
      <c r="O33" s="3">
        <v>200000</v>
      </c>
      <c r="Q33" s="3">
        <v>185144000000</v>
      </c>
      <c r="S33" s="3">
        <v>189467252835</v>
      </c>
      <c r="U33" s="3">
        <v>0</v>
      </c>
      <c r="W33" s="3">
        <v>0</v>
      </c>
      <c r="Y33" s="3">
        <v>0</v>
      </c>
      <c r="AA33" s="3">
        <v>0</v>
      </c>
      <c r="AC33" s="3">
        <v>200000</v>
      </c>
      <c r="AE33" s="3">
        <v>949274</v>
      </c>
      <c r="AG33" s="3">
        <v>185144000000</v>
      </c>
      <c r="AI33" s="3">
        <v>189820388817</v>
      </c>
      <c r="AK33" s="6">
        <v>3.2376901078481859E-2</v>
      </c>
    </row>
    <row r="34" spans="1:37" x14ac:dyDescent="0.5">
      <c r="A34" s="1" t="s">
        <v>116</v>
      </c>
      <c r="C34" s="1" t="s">
        <v>44</v>
      </c>
      <c r="E34" s="1" t="s">
        <v>44</v>
      </c>
      <c r="G34" s="1" t="s">
        <v>117</v>
      </c>
      <c r="I34" s="1" t="s">
        <v>118</v>
      </c>
      <c r="K34" s="3">
        <v>16</v>
      </c>
      <c r="M34" s="3">
        <v>16</v>
      </c>
      <c r="O34" s="3">
        <v>100000</v>
      </c>
      <c r="Q34" s="3">
        <v>94164000000</v>
      </c>
      <c r="S34" s="3">
        <v>95087062345</v>
      </c>
      <c r="U34" s="3">
        <v>0</v>
      </c>
      <c r="W34" s="3">
        <v>0</v>
      </c>
      <c r="Y34" s="3">
        <v>0</v>
      </c>
      <c r="AA34" s="3">
        <v>0</v>
      </c>
      <c r="AC34" s="3">
        <v>100000</v>
      </c>
      <c r="AE34" s="3">
        <v>953313</v>
      </c>
      <c r="AG34" s="3">
        <v>94164000000</v>
      </c>
      <c r="AI34" s="3">
        <v>95314021201</v>
      </c>
      <c r="AK34" s="6">
        <v>1.6257329652781354E-2</v>
      </c>
    </row>
    <row r="35" spans="1:37" x14ac:dyDescent="0.5">
      <c r="A35" s="1" t="s">
        <v>119</v>
      </c>
      <c r="C35" s="1" t="s">
        <v>44</v>
      </c>
      <c r="E35" s="1" t="s">
        <v>44</v>
      </c>
      <c r="G35" s="1" t="s">
        <v>120</v>
      </c>
      <c r="I35" s="1" t="s">
        <v>121</v>
      </c>
      <c r="K35" s="3">
        <v>16</v>
      </c>
      <c r="M35" s="3">
        <v>16</v>
      </c>
      <c r="O35" s="3">
        <v>50000</v>
      </c>
      <c r="Q35" s="3">
        <v>46710000000</v>
      </c>
      <c r="S35" s="3">
        <v>47019576156</v>
      </c>
      <c r="U35" s="3">
        <v>0</v>
      </c>
      <c r="W35" s="3">
        <v>0</v>
      </c>
      <c r="Y35" s="3">
        <v>0</v>
      </c>
      <c r="AA35" s="3">
        <v>0</v>
      </c>
      <c r="AC35" s="3">
        <v>50000</v>
      </c>
      <c r="AE35" s="3">
        <v>941567</v>
      </c>
      <c r="AG35" s="3">
        <v>46710000000</v>
      </c>
      <c r="AI35" s="3">
        <v>47069817049</v>
      </c>
      <c r="AK35" s="6">
        <v>8.0285095814808874E-3</v>
      </c>
    </row>
    <row r="36" spans="1:37" x14ac:dyDescent="0.5">
      <c r="A36" s="1" t="s">
        <v>122</v>
      </c>
      <c r="C36" s="1" t="s">
        <v>44</v>
      </c>
      <c r="E36" s="1" t="s">
        <v>44</v>
      </c>
      <c r="G36" s="1" t="s">
        <v>123</v>
      </c>
      <c r="I36" s="1" t="s">
        <v>124</v>
      </c>
      <c r="K36" s="3">
        <v>16</v>
      </c>
      <c r="M36" s="3">
        <v>16</v>
      </c>
      <c r="O36" s="3">
        <v>260000</v>
      </c>
      <c r="Q36" s="3">
        <v>245586642499</v>
      </c>
      <c r="S36" s="3">
        <v>247850248998</v>
      </c>
      <c r="U36" s="3">
        <v>0</v>
      </c>
      <c r="W36" s="3">
        <v>0</v>
      </c>
      <c r="Y36" s="3">
        <v>0</v>
      </c>
      <c r="AA36" s="3">
        <v>0</v>
      </c>
      <c r="AC36" s="3">
        <v>260000</v>
      </c>
      <c r="AE36" s="3">
        <v>955719</v>
      </c>
      <c r="AG36" s="3">
        <v>245586642499</v>
      </c>
      <c r="AI36" s="3">
        <v>248441901742</v>
      </c>
      <c r="AK36" s="6">
        <v>4.2375737014243527E-2</v>
      </c>
    </row>
    <row r="37" spans="1:37" x14ac:dyDescent="0.5">
      <c r="A37" s="1" t="s">
        <v>125</v>
      </c>
      <c r="C37" s="1" t="s">
        <v>44</v>
      </c>
      <c r="E37" s="1" t="s">
        <v>44</v>
      </c>
      <c r="G37" s="1" t="s">
        <v>100</v>
      </c>
      <c r="I37" s="1" t="s">
        <v>58</v>
      </c>
      <c r="K37" s="3">
        <v>17</v>
      </c>
      <c r="M37" s="3">
        <v>17</v>
      </c>
      <c r="O37" s="3">
        <v>200000</v>
      </c>
      <c r="Q37" s="3">
        <v>185168000000</v>
      </c>
      <c r="S37" s="3">
        <v>188910553755</v>
      </c>
      <c r="U37" s="3">
        <v>0</v>
      </c>
      <c r="W37" s="3">
        <v>0</v>
      </c>
      <c r="Y37" s="3">
        <v>0</v>
      </c>
      <c r="AA37" s="3">
        <v>0</v>
      </c>
      <c r="AC37" s="3">
        <v>200000</v>
      </c>
      <c r="AE37" s="3">
        <v>946226</v>
      </c>
      <c r="AG37" s="3">
        <v>185168000000</v>
      </c>
      <c r="AI37" s="3">
        <v>189210899307</v>
      </c>
      <c r="AK37" s="6">
        <v>3.2272942901509276E-2</v>
      </c>
    </row>
    <row r="38" spans="1:37" x14ac:dyDescent="0.5">
      <c r="A38" s="1" t="s">
        <v>126</v>
      </c>
      <c r="C38" s="1" t="s">
        <v>44</v>
      </c>
      <c r="E38" s="1" t="s">
        <v>44</v>
      </c>
      <c r="G38" s="1" t="s">
        <v>127</v>
      </c>
      <c r="I38" s="1" t="s">
        <v>128</v>
      </c>
      <c r="K38" s="3">
        <v>18</v>
      </c>
      <c r="M38" s="3">
        <v>18</v>
      </c>
      <c r="O38" s="3">
        <v>55000</v>
      </c>
      <c r="Q38" s="3">
        <v>55000000000</v>
      </c>
      <c r="S38" s="3">
        <v>54990031250</v>
      </c>
      <c r="U38" s="3">
        <v>0</v>
      </c>
      <c r="W38" s="3">
        <v>0</v>
      </c>
      <c r="Y38" s="3">
        <v>0</v>
      </c>
      <c r="AA38" s="3">
        <v>0</v>
      </c>
      <c r="AC38" s="3">
        <v>55000</v>
      </c>
      <c r="AE38" s="3">
        <v>980000</v>
      </c>
      <c r="AG38" s="3">
        <v>55000000000</v>
      </c>
      <c r="AI38" s="3">
        <v>53890230625</v>
      </c>
      <c r="AK38" s="6">
        <v>9.1918401227399534E-3</v>
      </c>
    </row>
    <row r="39" spans="1:37" x14ac:dyDescent="0.5">
      <c r="A39" s="1" t="s">
        <v>129</v>
      </c>
      <c r="C39" s="1" t="s">
        <v>44</v>
      </c>
      <c r="E39" s="1" t="s">
        <v>44</v>
      </c>
      <c r="G39" s="1" t="s">
        <v>127</v>
      </c>
      <c r="I39" s="1" t="s">
        <v>128</v>
      </c>
      <c r="K39" s="3">
        <v>18</v>
      </c>
      <c r="M39" s="3">
        <v>18</v>
      </c>
      <c r="O39" s="3">
        <v>125000</v>
      </c>
      <c r="Q39" s="3">
        <v>121014197917</v>
      </c>
      <c r="S39" s="3">
        <v>124977343750</v>
      </c>
      <c r="U39" s="3">
        <v>0</v>
      </c>
      <c r="W39" s="3">
        <v>0</v>
      </c>
      <c r="Y39" s="3">
        <v>50000</v>
      </c>
      <c r="AA39" s="3">
        <v>48991118750</v>
      </c>
      <c r="AC39" s="3">
        <v>75000</v>
      </c>
      <c r="AE39" s="3">
        <v>980000</v>
      </c>
      <c r="AG39" s="3">
        <v>72608518751</v>
      </c>
      <c r="AI39" s="3">
        <v>73486678125</v>
      </c>
      <c r="AK39" s="6">
        <v>1.2534327440099935E-2</v>
      </c>
    </row>
    <row r="40" spans="1:37" x14ac:dyDescent="0.5">
      <c r="A40" s="1" t="s">
        <v>130</v>
      </c>
      <c r="C40" s="1" t="s">
        <v>44</v>
      </c>
      <c r="E40" s="1" t="s">
        <v>44</v>
      </c>
      <c r="G40" s="1" t="s">
        <v>131</v>
      </c>
      <c r="I40" s="1" t="s">
        <v>132</v>
      </c>
      <c r="K40" s="3">
        <v>19</v>
      </c>
      <c r="M40" s="3">
        <v>19</v>
      </c>
      <c r="O40" s="3">
        <v>115000</v>
      </c>
      <c r="Q40" s="3">
        <v>113994436765</v>
      </c>
      <c r="S40" s="3">
        <v>114979156250</v>
      </c>
      <c r="U40" s="3">
        <v>0</v>
      </c>
      <c r="W40" s="3">
        <v>0</v>
      </c>
      <c r="Y40" s="3">
        <v>115000</v>
      </c>
      <c r="AA40" s="3">
        <v>115000000000</v>
      </c>
      <c r="AC40" s="3">
        <v>0</v>
      </c>
      <c r="AE40" s="3">
        <v>0</v>
      </c>
      <c r="AG40" s="3">
        <v>0</v>
      </c>
      <c r="AI40" s="3">
        <v>0</v>
      </c>
      <c r="AK40" s="6">
        <v>0</v>
      </c>
    </row>
    <row r="41" spans="1:37" x14ac:dyDescent="0.5">
      <c r="A41" s="1" t="s">
        <v>133</v>
      </c>
      <c r="C41" s="1" t="s">
        <v>44</v>
      </c>
      <c r="E41" s="1" t="s">
        <v>44</v>
      </c>
      <c r="G41" s="1" t="s">
        <v>134</v>
      </c>
      <c r="I41" s="1" t="s">
        <v>135</v>
      </c>
      <c r="K41" s="3">
        <v>0</v>
      </c>
      <c r="M41" s="3">
        <v>0</v>
      </c>
      <c r="O41" s="3">
        <v>0</v>
      </c>
      <c r="Q41" s="3">
        <v>0</v>
      </c>
      <c r="S41" s="3">
        <v>0</v>
      </c>
      <c r="U41" s="3">
        <v>6616</v>
      </c>
      <c r="W41" s="3">
        <v>3963702285</v>
      </c>
      <c r="Y41" s="3">
        <v>0</v>
      </c>
      <c r="AA41" s="3">
        <v>0</v>
      </c>
      <c r="AC41" s="3">
        <v>6616</v>
      </c>
      <c r="AE41" s="3">
        <v>606480</v>
      </c>
      <c r="AG41" s="3">
        <v>3963702285</v>
      </c>
      <c r="AI41" s="3">
        <v>4011744419</v>
      </c>
      <c r="AK41" s="6">
        <v>6.8426712754937819E-4</v>
      </c>
    </row>
    <row r="42" spans="1:37" x14ac:dyDescent="0.5">
      <c r="A42" s="1" t="s">
        <v>136</v>
      </c>
      <c r="C42" s="1" t="s">
        <v>44</v>
      </c>
      <c r="E42" s="1" t="s">
        <v>44</v>
      </c>
      <c r="G42" s="1" t="s">
        <v>85</v>
      </c>
      <c r="I42" s="1" t="s">
        <v>86</v>
      </c>
      <c r="K42" s="3">
        <v>0</v>
      </c>
      <c r="M42" s="3">
        <v>0</v>
      </c>
      <c r="O42" s="3">
        <v>0</v>
      </c>
      <c r="Q42" s="3">
        <v>0</v>
      </c>
      <c r="S42" s="3">
        <v>0</v>
      </c>
      <c r="U42" s="3">
        <v>182237</v>
      </c>
      <c r="W42" s="3">
        <v>106787729262</v>
      </c>
      <c r="Y42" s="3">
        <v>0</v>
      </c>
      <c r="AA42" s="3">
        <v>0</v>
      </c>
      <c r="AC42" s="3">
        <v>182237</v>
      </c>
      <c r="AE42" s="3">
        <v>594820</v>
      </c>
      <c r="AG42" s="3">
        <v>106787729262</v>
      </c>
      <c r="AI42" s="3">
        <v>108378565164</v>
      </c>
      <c r="AK42" s="6">
        <v>1.8485696427086716E-2</v>
      </c>
    </row>
    <row r="43" spans="1:37" x14ac:dyDescent="0.5">
      <c r="A43" s="1" t="s">
        <v>137</v>
      </c>
      <c r="C43" s="1" t="s">
        <v>44</v>
      </c>
      <c r="E43" s="1" t="s">
        <v>44</v>
      </c>
      <c r="G43" s="1" t="s">
        <v>138</v>
      </c>
      <c r="I43" s="1" t="s">
        <v>139</v>
      </c>
      <c r="K43" s="3">
        <v>0</v>
      </c>
      <c r="M43" s="3">
        <v>0</v>
      </c>
      <c r="O43" s="3">
        <v>0</v>
      </c>
      <c r="Q43" s="3">
        <v>0</v>
      </c>
      <c r="S43" s="3">
        <v>0</v>
      </c>
      <c r="U43" s="3">
        <v>17112</v>
      </c>
      <c r="W43" s="3">
        <v>9614169998</v>
      </c>
      <c r="Y43" s="3">
        <v>0</v>
      </c>
      <c r="AA43" s="3">
        <v>0</v>
      </c>
      <c r="AC43" s="3">
        <v>17112</v>
      </c>
      <c r="AE43" s="3">
        <v>570380</v>
      </c>
      <c r="AG43" s="3">
        <v>9614169998</v>
      </c>
      <c r="AI43" s="3">
        <v>9758573497</v>
      </c>
      <c r="AK43" s="6">
        <v>1.6644806743287403E-3</v>
      </c>
    </row>
    <row r="44" spans="1:37" ht="22.5" thickBot="1" x14ac:dyDescent="0.55000000000000004">
      <c r="Q44" s="8">
        <f>SUM(Q9:Q43)</f>
        <v>4807357047376</v>
      </c>
      <c r="S44" s="8">
        <f>SUM(S9:S43)</f>
        <v>5044413892497</v>
      </c>
      <c r="W44" s="8">
        <f>SUM(W9:W43)</f>
        <v>120365601545</v>
      </c>
      <c r="AA44" s="8">
        <f>SUM(AA9:AA43)</f>
        <v>400410313098</v>
      </c>
      <c r="AG44" s="8">
        <f>SUM(AG9:AG43)</f>
        <v>4534378240208</v>
      </c>
      <c r="AI44" s="8">
        <f>SUM(AI9:AI43)</f>
        <v>4821504546820</v>
      </c>
      <c r="AK44" s="9">
        <f>SUM(AK9:AK43)</f>
        <v>0.82238465917556491</v>
      </c>
    </row>
    <row r="45" spans="1:37" ht="22.5" thickTop="1" x14ac:dyDescent="0.5"/>
    <row r="46" spans="1:37" x14ac:dyDescent="0.5">
      <c r="AK46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9"/>
  <sheetViews>
    <sheetView rightToLeft="1" workbookViewId="0">
      <selection activeCell="K19" sqref="K19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25.710937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6" spans="1:13" ht="22.5" x14ac:dyDescent="0.5">
      <c r="A6" s="11" t="s">
        <v>3</v>
      </c>
      <c r="C6" s="12" t="s">
        <v>6</v>
      </c>
      <c r="D6" s="12" t="s">
        <v>6</v>
      </c>
      <c r="E6" s="12" t="s">
        <v>6</v>
      </c>
      <c r="F6" s="12" t="s">
        <v>6</v>
      </c>
      <c r="G6" s="12" t="s">
        <v>6</v>
      </c>
      <c r="H6" s="12" t="s">
        <v>6</v>
      </c>
      <c r="I6" s="12" t="s">
        <v>6</v>
      </c>
      <c r="J6" s="12" t="s">
        <v>6</v>
      </c>
      <c r="K6" s="12" t="s">
        <v>6</v>
      </c>
      <c r="L6" s="12" t="s">
        <v>6</v>
      </c>
      <c r="M6" s="12" t="s">
        <v>6</v>
      </c>
    </row>
    <row r="7" spans="1:13" ht="22.5" x14ac:dyDescent="0.5">
      <c r="A7" s="12" t="s">
        <v>3</v>
      </c>
      <c r="C7" s="15" t="s">
        <v>7</v>
      </c>
      <c r="E7" s="15" t="s">
        <v>140</v>
      </c>
      <c r="G7" s="15" t="s">
        <v>141</v>
      </c>
      <c r="I7" s="15" t="s">
        <v>142</v>
      </c>
      <c r="K7" s="15" t="s">
        <v>143</v>
      </c>
      <c r="M7" s="15" t="s">
        <v>144</v>
      </c>
    </row>
    <row r="8" spans="1:13" x14ac:dyDescent="0.5">
      <c r="A8" s="1" t="s">
        <v>126</v>
      </c>
      <c r="C8" s="3">
        <v>55000</v>
      </c>
      <c r="E8" s="3">
        <v>999999</v>
      </c>
      <c r="G8" s="3">
        <v>980000</v>
      </c>
      <c r="I8" s="1" t="s">
        <v>145</v>
      </c>
      <c r="K8" s="3">
        <v>53900000000</v>
      </c>
      <c r="M8" s="1" t="s">
        <v>209</v>
      </c>
    </row>
    <row r="9" spans="1:13" x14ac:dyDescent="0.5">
      <c r="A9" s="1" t="s">
        <v>129</v>
      </c>
      <c r="C9" s="3">
        <v>75000</v>
      </c>
      <c r="E9" s="3">
        <v>999990</v>
      </c>
      <c r="G9" s="3">
        <v>980000</v>
      </c>
      <c r="I9" s="1" t="s">
        <v>145</v>
      </c>
      <c r="K9" s="3">
        <v>73500000000</v>
      </c>
      <c r="M9" s="1" t="s">
        <v>209</v>
      </c>
    </row>
    <row r="10" spans="1:13" x14ac:dyDescent="0.5">
      <c r="A10" s="1" t="s">
        <v>50</v>
      </c>
      <c r="C10" s="3">
        <v>542241</v>
      </c>
      <c r="E10" s="3">
        <v>984450</v>
      </c>
      <c r="G10" s="3">
        <v>973183</v>
      </c>
      <c r="I10" s="1" t="s">
        <v>146</v>
      </c>
      <c r="K10" s="3">
        <v>527699723103</v>
      </c>
      <c r="M10" s="1" t="s">
        <v>209</v>
      </c>
    </row>
    <row r="11" spans="1:13" x14ac:dyDescent="0.5">
      <c r="A11" s="1" t="s">
        <v>107</v>
      </c>
      <c r="C11" s="3">
        <v>400000</v>
      </c>
      <c r="E11" s="3">
        <v>985000</v>
      </c>
      <c r="G11" s="3">
        <v>968341</v>
      </c>
      <c r="I11" s="1" t="s">
        <v>147</v>
      </c>
      <c r="K11" s="3">
        <v>387336400000</v>
      </c>
      <c r="M11" s="1" t="s">
        <v>209</v>
      </c>
    </row>
    <row r="12" spans="1:13" x14ac:dyDescent="0.5">
      <c r="A12" s="1" t="s">
        <v>110</v>
      </c>
      <c r="C12" s="3">
        <v>200000</v>
      </c>
      <c r="E12" s="3">
        <v>988000</v>
      </c>
      <c r="G12" s="3">
        <v>946149</v>
      </c>
      <c r="I12" s="1" t="s">
        <v>148</v>
      </c>
      <c r="K12" s="3">
        <v>189229800000</v>
      </c>
      <c r="M12" s="1" t="s">
        <v>209</v>
      </c>
    </row>
    <row r="13" spans="1:13" x14ac:dyDescent="0.5">
      <c r="A13" s="1" t="s">
        <v>113</v>
      </c>
      <c r="C13" s="3">
        <v>200000</v>
      </c>
      <c r="E13" s="3">
        <v>999490</v>
      </c>
      <c r="G13" s="3">
        <v>949274</v>
      </c>
      <c r="I13" s="1" t="s">
        <v>149</v>
      </c>
      <c r="K13" s="3">
        <v>189854800000</v>
      </c>
      <c r="M13" s="1" t="s">
        <v>209</v>
      </c>
    </row>
    <row r="14" spans="1:13" x14ac:dyDescent="0.5">
      <c r="A14" s="1" t="s">
        <v>125</v>
      </c>
      <c r="C14" s="3">
        <v>200000</v>
      </c>
      <c r="E14" s="3">
        <v>984920</v>
      </c>
      <c r="G14" s="3">
        <v>946226</v>
      </c>
      <c r="I14" s="1" t="s">
        <v>150</v>
      </c>
      <c r="K14" s="3">
        <v>189245200000</v>
      </c>
      <c r="M14" s="1" t="s">
        <v>209</v>
      </c>
    </row>
    <row r="15" spans="1:13" x14ac:dyDescent="0.5">
      <c r="A15" s="1" t="s">
        <v>122</v>
      </c>
      <c r="C15" s="3">
        <v>260000</v>
      </c>
      <c r="E15" s="3">
        <v>945000</v>
      </c>
      <c r="G15" s="3">
        <v>955719</v>
      </c>
      <c r="I15" s="1" t="s">
        <v>151</v>
      </c>
      <c r="K15" s="3">
        <v>248486940000</v>
      </c>
      <c r="M15" s="1" t="s">
        <v>209</v>
      </c>
    </row>
    <row r="16" spans="1:13" x14ac:dyDescent="0.5">
      <c r="A16" s="1" t="s">
        <v>116</v>
      </c>
      <c r="C16" s="3">
        <v>100000</v>
      </c>
      <c r="E16" s="3">
        <v>943750</v>
      </c>
      <c r="G16" s="3">
        <v>953313</v>
      </c>
      <c r="I16" s="1" t="s">
        <v>152</v>
      </c>
      <c r="K16" s="3">
        <v>95331300000</v>
      </c>
      <c r="M16" s="1" t="s">
        <v>209</v>
      </c>
    </row>
    <row r="17" spans="1:13" x14ac:dyDescent="0.5">
      <c r="A17" s="1" t="s">
        <v>119</v>
      </c>
      <c r="C17" s="3">
        <v>50000</v>
      </c>
      <c r="E17" s="3">
        <v>970000</v>
      </c>
      <c r="G17" s="3">
        <v>941567</v>
      </c>
      <c r="I17" s="1" t="s">
        <v>153</v>
      </c>
      <c r="K17" s="3">
        <v>47078350000</v>
      </c>
      <c r="M17" s="1" t="s">
        <v>209</v>
      </c>
    </row>
    <row r="18" spans="1:13" ht="22.5" thickBot="1" x14ac:dyDescent="0.55000000000000004">
      <c r="K18" s="8">
        <f>SUM(K8:K17)</f>
        <v>2001662513103</v>
      </c>
    </row>
    <row r="19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I11" sqref="I11"/>
    </sheetView>
  </sheetViews>
  <sheetFormatPr defaultRowHeight="21.75" x14ac:dyDescent="0.5"/>
  <cols>
    <col min="1" max="1" width="25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 x14ac:dyDescent="0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 x14ac:dyDescent="0.5">
      <c r="A6" s="11" t="s">
        <v>155</v>
      </c>
      <c r="C6" s="12" t="s">
        <v>156</v>
      </c>
      <c r="D6" s="12" t="s">
        <v>156</v>
      </c>
      <c r="E6" s="12" t="s">
        <v>156</v>
      </c>
      <c r="F6" s="12" t="s">
        <v>156</v>
      </c>
      <c r="G6" s="12" t="s">
        <v>156</v>
      </c>
      <c r="H6" s="12" t="s">
        <v>156</v>
      </c>
      <c r="I6" s="12" t="s">
        <v>156</v>
      </c>
      <c r="K6" s="12" t="s">
        <v>208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155</v>
      </c>
      <c r="C7" s="15" t="s">
        <v>157</v>
      </c>
      <c r="E7" s="15" t="s">
        <v>158</v>
      </c>
      <c r="G7" s="15" t="s">
        <v>159</v>
      </c>
      <c r="I7" s="15" t="s">
        <v>41</v>
      </c>
      <c r="K7" s="15" t="s">
        <v>160</v>
      </c>
      <c r="M7" s="15" t="s">
        <v>161</v>
      </c>
      <c r="O7" s="15" t="s">
        <v>162</v>
      </c>
      <c r="Q7" s="15" t="s">
        <v>160</v>
      </c>
      <c r="S7" s="15" t="s">
        <v>154</v>
      </c>
    </row>
    <row r="8" spans="1:19" x14ac:dyDescent="0.5">
      <c r="A8" s="1" t="s">
        <v>163</v>
      </c>
      <c r="C8" s="1" t="s">
        <v>164</v>
      </c>
      <c r="E8" s="1" t="s">
        <v>165</v>
      </c>
      <c r="G8" s="1" t="s">
        <v>166</v>
      </c>
      <c r="I8" s="3">
        <v>8</v>
      </c>
      <c r="K8" s="3">
        <v>80306229663</v>
      </c>
      <c r="M8" s="3">
        <v>659123167299</v>
      </c>
      <c r="O8" s="3">
        <v>619403283391</v>
      </c>
      <c r="Q8" s="3">
        <v>120026113571</v>
      </c>
      <c r="S8" s="6">
        <v>2.0472371962473118E-2</v>
      </c>
    </row>
    <row r="9" spans="1:19" x14ac:dyDescent="0.5">
      <c r="A9" s="1" t="s">
        <v>163</v>
      </c>
      <c r="C9" s="1" t="s">
        <v>167</v>
      </c>
      <c r="E9" s="1" t="s">
        <v>168</v>
      </c>
      <c r="G9" s="1" t="s">
        <v>169</v>
      </c>
      <c r="I9" s="3">
        <v>8</v>
      </c>
      <c r="K9" s="3">
        <v>3508220188</v>
      </c>
      <c r="M9" s="3">
        <v>62697297493</v>
      </c>
      <c r="O9" s="3">
        <v>34960200000</v>
      </c>
      <c r="Q9" s="3">
        <v>31245317681</v>
      </c>
      <c r="S9" s="6">
        <v>5.329388302427066E-3</v>
      </c>
    </row>
    <row r="10" spans="1:19" x14ac:dyDescent="0.5">
      <c r="A10" s="1" t="s">
        <v>170</v>
      </c>
      <c r="C10" s="1" t="s">
        <v>171</v>
      </c>
      <c r="E10" s="1" t="s">
        <v>165</v>
      </c>
      <c r="G10" s="1" t="s">
        <v>172</v>
      </c>
      <c r="I10" s="3">
        <v>10</v>
      </c>
      <c r="K10" s="3">
        <v>106007602553</v>
      </c>
      <c r="M10" s="3">
        <v>892007752951</v>
      </c>
      <c r="O10" s="3">
        <v>870348272966</v>
      </c>
      <c r="Q10" s="3">
        <v>127667082538</v>
      </c>
      <c r="S10" s="6">
        <v>2.1775661340026814E-2</v>
      </c>
    </row>
    <row r="11" spans="1:19" ht="22.5" thickBot="1" x14ac:dyDescent="0.55000000000000004">
      <c r="K11" s="8">
        <f>SUM(K8:K10)</f>
        <v>189822052404</v>
      </c>
      <c r="M11" s="8">
        <f>SUM(M8:M10)</f>
        <v>1613828217743</v>
      </c>
      <c r="O11" s="8">
        <f>SUM(O8:O10)</f>
        <v>1524711756357</v>
      </c>
      <c r="Q11" s="8">
        <f>SUM(Q8:Q10)</f>
        <v>278938513790</v>
      </c>
      <c r="S11" s="9">
        <f>SUM(S8:S10)</f>
        <v>4.7577421604926999E-2</v>
      </c>
    </row>
    <row r="12" spans="1:19" ht="22.5" thickTop="1" x14ac:dyDescent="0.5"/>
    <row r="14" spans="1:19" x14ac:dyDescent="0.5">
      <c r="S14" s="3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17" sqref="E17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4" t="s">
        <v>0</v>
      </c>
      <c r="B2" s="14"/>
      <c r="C2" s="14"/>
      <c r="D2" s="14"/>
      <c r="E2" s="14"/>
      <c r="F2" s="14"/>
      <c r="G2" s="14"/>
    </row>
    <row r="3" spans="1:7" ht="22.5" x14ac:dyDescent="0.5">
      <c r="A3" s="14" t="s">
        <v>173</v>
      </c>
      <c r="B3" s="14"/>
      <c r="C3" s="14"/>
      <c r="D3" s="14"/>
      <c r="E3" s="14"/>
      <c r="F3" s="14"/>
      <c r="G3" s="14"/>
    </row>
    <row r="4" spans="1:7" ht="22.5" x14ac:dyDescent="0.5">
      <c r="A4" s="14" t="s">
        <v>2</v>
      </c>
      <c r="B4" s="14"/>
      <c r="C4" s="14"/>
      <c r="D4" s="14"/>
      <c r="E4" s="14"/>
      <c r="F4" s="14"/>
      <c r="G4" s="14"/>
    </row>
    <row r="6" spans="1:7" ht="22.5" x14ac:dyDescent="0.5">
      <c r="A6" s="12" t="s">
        <v>177</v>
      </c>
      <c r="C6" s="12" t="s">
        <v>160</v>
      </c>
      <c r="E6" s="12" t="s">
        <v>197</v>
      </c>
      <c r="G6" s="12" t="s">
        <v>13</v>
      </c>
    </row>
    <row r="7" spans="1:7" ht="22.5" x14ac:dyDescent="0.55000000000000004">
      <c r="A7" s="2" t="s">
        <v>205</v>
      </c>
      <c r="C7" s="3">
        <f>'سرمایه‌گذاری در سهام'!I20</f>
        <v>6642790588</v>
      </c>
      <c r="E7" s="6">
        <f>C7/$C$11</f>
        <v>7.6334387242603816E-2</v>
      </c>
      <c r="G7" s="6">
        <v>1.1330341018323991E-3</v>
      </c>
    </row>
    <row r="8" spans="1:7" ht="22.5" x14ac:dyDescent="0.55000000000000004">
      <c r="A8" s="2" t="s">
        <v>206</v>
      </c>
      <c r="C8" s="3">
        <f>'سرمایه‌گذاری در اوراق بهادار'!I43</f>
        <v>80313790854</v>
      </c>
      <c r="E8" s="6">
        <f t="shared" ref="E8:E10" si="0">C8/$C$11</f>
        <v>0.92291092587589008</v>
      </c>
      <c r="G8" s="6">
        <v>1.3698800628970999E-2</v>
      </c>
    </row>
    <row r="9" spans="1:7" ht="22.5" x14ac:dyDescent="0.55000000000000004">
      <c r="A9" s="2" t="s">
        <v>207</v>
      </c>
      <c r="C9" s="3">
        <f>'درآمد سپرده بانکی'!E10</f>
        <v>26539598</v>
      </c>
      <c r="E9" s="6">
        <f t="shared" si="0"/>
        <v>3.0497483311527713E-4</v>
      </c>
      <c r="G9" s="6">
        <v>4.5267526026251631E-6</v>
      </c>
    </row>
    <row r="10" spans="1:7" ht="22.5" x14ac:dyDescent="0.55000000000000004">
      <c r="A10" s="2" t="s">
        <v>204</v>
      </c>
      <c r="C10" s="3">
        <f>'سایر درآمدها'!C9</f>
        <v>39134957</v>
      </c>
      <c r="E10" s="6">
        <f t="shared" si="0"/>
        <v>4.4971204839080634E-4</v>
      </c>
      <c r="G10" s="6">
        <v>6.6750923828376685E-6</v>
      </c>
    </row>
    <row r="11" spans="1:7" ht="22.5" thickBot="1" x14ac:dyDescent="0.55000000000000004">
      <c r="C11" s="8">
        <f>SUM(C7:C10)</f>
        <v>87022255997</v>
      </c>
      <c r="E11" s="10">
        <f>SUM(E7:E10)</f>
        <v>1</v>
      </c>
      <c r="G11" s="10">
        <f>SUM(G7:G10)</f>
        <v>1.4843036575788861E-2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3"/>
  <sheetViews>
    <sheetView rightToLeft="1" workbookViewId="0">
      <selection activeCell="I8" sqref="I8:I19"/>
    </sheetView>
  </sheetViews>
  <sheetFormatPr defaultRowHeight="21.75" x14ac:dyDescent="0.5"/>
  <cols>
    <col min="1" max="1" width="30.855468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 x14ac:dyDescent="0.5">
      <c r="A6" s="12" t="s">
        <v>174</v>
      </c>
      <c r="B6" s="12" t="s">
        <v>174</v>
      </c>
      <c r="C6" s="12" t="s">
        <v>174</v>
      </c>
      <c r="D6" s="12" t="s">
        <v>174</v>
      </c>
      <c r="E6" s="12" t="s">
        <v>174</v>
      </c>
      <c r="F6" s="12" t="s">
        <v>174</v>
      </c>
      <c r="G6" s="12" t="s">
        <v>174</v>
      </c>
      <c r="I6" s="12" t="s">
        <v>175</v>
      </c>
      <c r="J6" s="12" t="s">
        <v>175</v>
      </c>
      <c r="K6" s="12" t="s">
        <v>175</v>
      </c>
      <c r="L6" s="12" t="s">
        <v>175</v>
      </c>
      <c r="M6" s="12" t="s">
        <v>175</v>
      </c>
      <c r="O6" s="12" t="s">
        <v>176</v>
      </c>
      <c r="P6" s="12" t="s">
        <v>176</v>
      </c>
      <c r="Q6" s="12" t="s">
        <v>176</v>
      </c>
      <c r="R6" s="12" t="s">
        <v>176</v>
      </c>
      <c r="S6" s="12" t="s">
        <v>176</v>
      </c>
    </row>
    <row r="7" spans="1:19" ht="22.5" x14ac:dyDescent="0.5">
      <c r="A7" s="15" t="s">
        <v>177</v>
      </c>
      <c r="C7" s="15" t="s">
        <v>178</v>
      </c>
      <c r="E7" s="15" t="s">
        <v>40</v>
      </c>
      <c r="G7" s="15" t="s">
        <v>41</v>
      </c>
      <c r="I7" s="15" t="s">
        <v>179</v>
      </c>
      <c r="K7" s="15" t="s">
        <v>180</v>
      </c>
      <c r="M7" s="15" t="s">
        <v>181</v>
      </c>
      <c r="O7" s="15" t="s">
        <v>179</v>
      </c>
      <c r="Q7" s="15" t="s">
        <v>180</v>
      </c>
      <c r="S7" s="15" t="s">
        <v>181</v>
      </c>
    </row>
    <row r="8" spans="1:19" x14ac:dyDescent="0.5">
      <c r="A8" s="1" t="s">
        <v>126</v>
      </c>
      <c r="C8" s="1" t="s">
        <v>182</v>
      </c>
      <c r="E8" s="1" t="s">
        <v>128</v>
      </c>
      <c r="G8" s="3">
        <v>18</v>
      </c>
      <c r="I8" s="3">
        <v>802933925</v>
      </c>
      <c r="K8" s="1" t="s">
        <v>182</v>
      </c>
      <c r="M8" s="3">
        <v>802933925</v>
      </c>
      <c r="O8" s="3">
        <v>802933925</v>
      </c>
      <c r="Q8" s="1" t="s">
        <v>182</v>
      </c>
      <c r="S8" s="3">
        <v>802933925</v>
      </c>
    </row>
    <row r="9" spans="1:19" x14ac:dyDescent="0.5">
      <c r="A9" s="1" t="s">
        <v>129</v>
      </c>
      <c r="C9" s="1" t="s">
        <v>182</v>
      </c>
      <c r="E9" s="1" t="s">
        <v>128</v>
      </c>
      <c r="G9" s="3">
        <v>18</v>
      </c>
      <c r="I9" s="3">
        <v>1495085239</v>
      </c>
      <c r="K9" s="1" t="s">
        <v>182</v>
      </c>
      <c r="M9" s="3">
        <v>1495085239</v>
      </c>
      <c r="O9" s="3">
        <v>1495085239</v>
      </c>
      <c r="Q9" s="1" t="s">
        <v>182</v>
      </c>
      <c r="S9" s="3">
        <v>1495085239</v>
      </c>
    </row>
    <row r="10" spans="1:19" x14ac:dyDescent="0.5">
      <c r="A10" s="1" t="s">
        <v>130</v>
      </c>
      <c r="C10" s="1" t="s">
        <v>182</v>
      </c>
      <c r="E10" s="1" t="s">
        <v>132</v>
      </c>
      <c r="G10" s="3">
        <v>19</v>
      </c>
      <c r="I10" s="3">
        <v>1423603115</v>
      </c>
      <c r="K10" s="1" t="s">
        <v>182</v>
      </c>
      <c r="M10" s="3">
        <v>1423603115</v>
      </c>
      <c r="O10" s="3">
        <v>1423603115</v>
      </c>
      <c r="Q10" s="1" t="s">
        <v>182</v>
      </c>
      <c r="S10" s="3">
        <v>1423603115</v>
      </c>
    </row>
    <row r="11" spans="1:19" x14ac:dyDescent="0.5">
      <c r="A11" s="1" t="s">
        <v>119</v>
      </c>
      <c r="C11" s="1" t="s">
        <v>182</v>
      </c>
      <c r="E11" s="1" t="s">
        <v>121</v>
      </c>
      <c r="G11" s="3">
        <v>16</v>
      </c>
      <c r="I11" s="3">
        <v>641266364</v>
      </c>
      <c r="K11" s="1" t="s">
        <v>182</v>
      </c>
      <c r="M11" s="3">
        <v>641266364</v>
      </c>
      <c r="O11" s="3">
        <v>641266364</v>
      </c>
      <c r="Q11" s="1" t="s">
        <v>182</v>
      </c>
      <c r="S11" s="3">
        <v>641266364</v>
      </c>
    </row>
    <row r="12" spans="1:19" x14ac:dyDescent="0.5">
      <c r="A12" s="1" t="s">
        <v>116</v>
      </c>
      <c r="C12" s="1" t="s">
        <v>182</v>
      </c>
      <c r="E12" s="1" t="s">
        <v>118</v>
      </c>
      <c r="G12" s="3">
        <v>16</v>
      </c>
      <c r="I12" s="3">
        <v>1210884239</v>
      </c>
      <c r="K12" s="1" t="s">
        <v>182</v>
      </c>
      <c r="M12" s="3">
        <v>1210884239</v>
      </c>
      <c r="O12" s="3">
        <v>1210884239</v>
      </c>
      <c r="Q12" s="1" t="s">
        <v>182</v>
      </c>
      <c r="S12" s="3">
        <v>1210884239</v>
      </c>
    </row>
    <row r="13" spans="1:19" x14ac:dyDescent="0.5">
      <c r="A13" s="1" t="s">
        <v>122</v>
      </c>
      <c r="C13" s="1" t="s">
        <v>182</v>
      </c>
      <c r="E13" s="1" t="s">
        <v>124</v>
      </c>
      <c r="G13" s="3">
        <v>16</v>
      </c>
      <c r="I13" s="3">
        <v>3230701400</v>
      </c>
      <c r="K13" s="1" t="s">
        <v>182</v>
      </c>
      <c r="M13" s="3">
        <v>3230701400</v>
      </c>
      <c r="O13" s="3">
        <v>3230701400</v>
      </c>
      <c r="Q13" s="1" t="s">
        <v>182</v>
      </c>
      <c r="S13" s="3">
        <v>3230701400</v>
      </c>
    </row>
    <row r="14" spans="1:19" x14ac:dyDescent="0.5">
      <c r="A14" s="1" t="s">
        <v>125</v>
      </c>
      <c r="C14" s="1" t="s">
        <v>182</v>
      </c>
      <c r="E14" s="1" t="s">
        <v>58</v>
      </c>
      <c r="G14" s="3">
        <v>17</v>
      </c>
      <c r="I14" s="3">
        <v>2673305632</v>
      </c>
      <c r="K14" s="1" t="s">
        <v>182</v>
      </c>
      <c r="M14" s="3">
        <v>2673305632</v>
      </c>
      <c r="O14" s="3">
        <v>2673305632</v>
      </c>
      <c r="Q14" s="1" t="s">
        <v>182</v>
      </c>
      <c r="S14" s="3">
        <v>2673305632</v>
      </c>
    </row>
    <row r="15" spans="1:19" x14ac:dyDescent="0.5">
      <c r="A15" s="1" t="s">
        <v>113</v>
      </c>
      <c r="C15" s="1" t="s">
        <v>182</v>
      </c>
      <c r="E15" s="1" t="s">
        <v>115</v>
      </c>
      <c r="G15" s="3">
        <v>17</v>
      </c>
      <c r="I15" s="3">
        <v>2746266932</v>
      </c>
      <c r="K15" s="1" t="s">
        <v>182</v>
      </c>
      <c r="M15" s="3">
        <v>2746266932</v>
      </c>
      <c r="O15" s="3">
        <v>2746266932</v>
      </c>
      <c r="Q15" s="1" t="s">
        <v>182</v>
      </c>
      <c r="S15" s="3">
        <v>2746266932</v>
      </c>
    </row>
    <row r="16" spans="1:19" x14ac:dyDescent="0.5">
      <c r="A16" s="1" t="s">
        <v>110</v>
      </c>
      <c r="C16" s="1" t="s">
        <v>182</v>
      </c>
      <c r="E16" s="1" t="s">
        <v>112</v>
      </c>
      <c r="G16" s="3">
        <v>17</v>
      </c>
      <c r="I16" s="3">
        <v>2667742973</v>
      </c>
      <c r="K16" s="1" t="s">
        <v>182</v>
      </c>
      <c r="M16" s="3">
        <v>2667742973</v>
      </c>
      <c r="O16" s="3">
        <v>2667742973</v>
      </c>
      <c r="Q16" s="1" t="s">
        <v>182</v>
      </c>
      <c r="S16" s="3">
        <v>2667742973</v>
      </c>
    </row>
    <row r="17" spans="1:19" x14ac:dyDescent="0.5">
      <c r="A17" s="1" t="s">
        <v>107</v>
      </c>
      <c r="C17" s="1" t="s">
        <v>182</v>
      </c>
      <c r="E17" s="1" t="s">
        <v>109</v>
      </c>
      <c r="G17" s="3">
        <v>16</v>
      </c>
      <c r="I17" s="3">
        <v>4780953185</v>
      </c>
      <c r="K17" s="1" t="s">
        <v>182</v>
      </c>
      <c r="M17" s="3">
        <v>4780953185</v>
      </c>
      <c r="O17" s="3">
        <v>4780953185</v>
      </c>
      <c r="Q17" s="1" t="s">
        <v>182</v>
      </c>
      <c r="S17" s="3">
        <v>4780953185</v>
      </c>
    </row>
    <row r="18" spans="1:19" x14ac:dyDescent="0.5">
      <c r="A18" s="1" t="s">
        <v>105</v>
      </c>
      <c r="C18" s="1" t="s">
        <v>182</v>
      </c>
      <c r="E18" s="1" t="s">
        <v>106</v>
      </c>
      <c r="G18" s="3">
        <v>15</v>
      </c>
      <c r="I18" s="3">
        <v>1386901152</v>
      </c>
      <c r="K18" s="1" t="s">
        <v>182</v>
      </c>
      <c r="M18" s="3">
        <v>1386901152</v>
      </c>
      <c r="O18" s="3">
        <v>1386901152</v>
      </c>
      <c r="Q18" s="1" t="s">
        <v>182</v>
      </c>
      <c r="S18" s="3">
        <v>1386901152</v>
      </c>
    </row>
    <row r="19" spans="1:19" x14ac:dyDescent="0.5">
      <c r="A19" s="1" t="s">
        <v>102</v>
      </c>
      <c r="C19" s="1" t="s">
        <v>182</v>
      </c>
      <c r="E19" s="1" t="s">
        <v>104</v>
      </c>
      <c r="G19" s="3">
        <v>15</v>
      </c>
      <c r="I19" s="3">
        <v>118780821</v>
      </c>
      <c r="K19" s="1" t="s">
        <v>182</v>
      </c>
      <c r="M19" s="3">
        <v>118780821</v>
      </c>
      <c r="O19" s="3">
        <v>118780821</v>
      </c>
      <c r="Q19" s="1" t="s">
        <v>182</v>
      </c>
      <c r="S19" s="3">
        <v>118780821</v>
      </c>
    </row>
    <row r="20" spans="1:19" x14ac:dyDescent="0.5">
      <c r="A20" s="1" t="s">
        <v>163</v>
      </c>
      <c r="C20" s="3">
        <v>1</v>
      </c>
      <c r="E20" s="1" t="s">
        <v>182</v>
      </c>
      <c r="G20" s="3">
        <v>8</v>
      </c>
      <c r="I20" s="3">
        <v>2011921</v>
      </c>
      <c r="K20" s="3">
        <v>0</v>
      </c>
      <c r="M20" s="3">
        <v>2011921</v>
      </c>
      <c r="O20" s="3">
        <v>2011921</v>
      </c>
      <c r="Q20" s="3">
        <v>0</v>
      </c>
      <c r="S20" s="3">
        <v>2011921</v>
      </c>
    </row>
    <row r="21" spans="1:19" x14ac:dyDescent="0.5">
      <c r="A21" s="1" t="s">
        <v>170</v>
      </c>
      <c r="C21" s="3">
        <v>17</v>
      </c>
      <c r="E21" s="1" t="s">
        <v>182</v>
      </c>
      <c r="G21" s="3">
        <v>10</v>
      </c>
      <c r="I21" s="3">
        <v>24527677</v>
      </c>
      <c r="K21" s="3">
        <v>0</v>
      </c>
      <c r="M21" s="3">
        <v>24527677</v>
      </c>
      <c r="O21" s="3">
        <v>24527677</v>
      </c>
      <c r="Q21" s="3">
        <v>0</v>
      </c>
      <c r="S21" s="3">
        <v>24527677</v>
      </c>
    </row>
    <row r="22" spans="1:19" ht="22.5" thickBot="1" x14ac:dyDescent="0.55000000000000004">
      <c r="I22" s="8">
        <f>SUM(I8:I21)</f>
        <v>23204964575</v>
      </c>
      <c r="K22" s="8">
        <f>SUM(K8:K21)</f>
        <v>0</v>
      </c>
      <c r="M22" s="8">
        <f>SUM(M8:M21)</f>
        <v>23204964575</v>
      </c>
      <c r="O22" s="8">
        <f>SUM(O8:O21)</f>
        <v>23204964575</v>
      </c>
      <c r="Q22" s="8">
        <f>SUM(Q8:Q21)</f>
        <v>0</v>
      </c>
      <c r="S22" s="8">
        <f>SUM(S8:S21)</f>
        <v>23204964575</v>
      </c>
    </row>
    <row r="23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I10" sqref="I10"/>
    </sheetView>
  </sheetViews>
  <sheetFormatPr defaultRowHeight="21.75" x14ac:dyDescent="0.5"/>
  <cols>
    <col min="1" max="1" width="23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 x14ac:dyDescent="0.5">
      <c r="A3" s="14" t="s">
        <v>173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 x14ac:dyDescent="0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 x14ac:dyDescent="0.5">
      <c r="A6" s="11" t="s">
        <v>3</v>
      </c>
      <c r="C6" s="12" t="s">
        <v>183</v>
      </c>
      <c r="D6" s="12" t="s">
        <v>183</v>
      </c>
      <c r="E6" s="12" t="s">
        <v>183</v>
      </c>
      <c r="F6" s="12" t="s">
        <v>183</v>
      </c>
      <c r="G6" s="12" t="s">
        <v>183</v>
      </c>
      <c r="I6" s="12" t="s">
        <v>175</v>
      </c>
      <c r="J6" s="12" t="s">
        <v>175</v>
      </c>
      <c r="K6" s="12" t="s">
        <v>175</v>
      </c>
      <c r="L6" s="12" t="s">
        <v>175</v>
      </c>
      <c r="M6" s="12" t="s">
        <v>175</v>
      </c>
      <c r="O6" s="12" t="s">
        <v>176</v>
      </c>
      <c r="P6" s="12" t="s">
        <v>176</v>
      </c>
      <c r="Q6" s="12" t="s">
        <v>176</v>
      </c>
      <c r="R6" s="12" t="s">
        <v>176</v>
      </c>
      <c r="S6" s="12" t="s">
        <v>176</v>
      </c>
    </row>
    <row r="7" spans="1:19" ht="22.5" x14ac:dyDescent="0.5">
      <c r="A7" s="12" t="s">
        <v>3</v>
      </c>
      <c r="C7" s="15" t="s">
        <v>184</v>
      </c>
      <c r="E7" s="15" t="s">
        <v>185</v>
      </c>
      <c r="G7" s="15" t="s">
        <v>186</v>
      </c>
      <c r="I7" s="15" t="s">
        <v>187</v>
      </c>
      <c r="K7" s="15" t="s">
        <v>180</v>
      </c>
      <c r="M7" s="15" t="s">
        <v>188</v>
      </c>
      <c r="O7" s="15" t="s">
        <v>187</v>
      </c>
      <c r="Q7" s="15" t="s">
        <v>180</v>
      </c>
      <c r="S7" s="15" t="s">
        <v>188</v>
      </c>
    </row>
    <row r="8" spans="1:19" x14ac:dyDescent="0.5">
      <c r="A8" s="1" t="s">
        <v>20</v>
      </c>
      <c r="C8" s="1" t="s">
        <v>189</v>
      </c>
      <c r="E8" s="3">
        <v>4500000</v>
      </c>
      <c r="G8" s="3">
        <v>1930</v>
      </c>
      <c r="I8" s="3">
        <v>8685000000</v>
      </c>
      <c r="K8" s="3">
        <v>1221727487</v>
      </c>
      <c r="M8" s="3">
        <v>7463272513</v>
      </c>
      <c r="O8" s="3">
        <v>8685000000</v>
      </c>
      <c r="Q8" s="3">
        <v>1221727487</v>
      </c>
      <c r="S8" s="3">
        <v>7463272513</v>
      </c>
    </row>
    <row r="10" spans="1:19" x14ac:dyDescent="0.5">
      <c r="I1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Abbas Akrami</cp:lastModifiedBy>
  <dcterms:created xsi:type="dcterms:W3CDTF">2022-03-26T13:17:02Z</dcterms:created>
  <dcterms:modified xsi:type="dcterms:W3CDTF">2022-03-30T04:40:25Z</dcterms:modified>
</cp:coreProperties>
</file>