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C07E51B6-3A64-4BDE-B0B1-9EB6748D11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Q14" i="9"/>
  <c r="N60" i="9"/>
  <c r="N62" i="9"/>
  <c r="N64" i="9"/>
  <c r="N66" i="9"/>
  <c r="E11" i="15"/>
  <c r="E8" i="15"/>
  <c r="E9" i="15"/>
  <c r="E10" i="15"/>
  <c r="E7" i="15"/>
  <c r="C11" i="15"/>
  <c r="C10" i="15"/>
  <c r="C9" i="15"/>
  <c r="C8" i="15"/>
  <c r="C7" i="15"/>
  <c r="K10" i="13"/>
  <c r="K9" i="13"/>
  <c r="K8" i="13"/>
  <c r="G10" i="13"/>
  <c r="G9" i="13"/>
  <c r="G8" i="13"/>
  <c r="I10" i="13"/>
  <c r="E10" i="13"/>
  <c r="C53" i="12"/>
  <c r="E53" i="12"/>
  <c r="G53" i="12"/>
  <c r="K53" i="12"/>
  <c r="M53" i="12"/>
  <c r="O53" i="12"/>
  <c r="Q5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3" i="12" s="1"/>
  <c r="I51" i="12"/>
  <c r="I52" i="12"/>
  <c r="I8" i="12"/>
  <c r="S19" i="11"/>
  <c r="C24" i="11"/>
  <c r="E24" i="11"/>
  <c r="G24" i="11"/>
  <c r="I24" i="11"/>
  <c r="K12" i="11" s="1"/>
  <c r="M24" i="11"/>
  <c r="O24" i="11"/>
  <c r="Q24" i="11"/>
  <c r="K11" i="11"/>
  <c r="K19" i="11"/>
  <c r="S9" i="11"/>
  <c r="S10" i="11"/>
  <c r="S11" i="11"/>
  <c r="S12" i="11"/>
  <c r="S13" i="11"/>
  <c r="S14" i="11"/>
  <c r="S15" i="11"/>
  <c r="S16" i="11"/>
  <c r="S17" i="11"/>
  <c r="S18" i="11"/>
  <c r="S24" i="11" s="1"/>
  <c r="S20" i="11"/>
  <c r="S21" i="11"/>
  <c r="S22" i="11"/>
  <c r="S2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8" i="11"/>
  <c r="Q9" i="10"/>
  <c r="Q10" i="10"/>
  <c r="Q11" i="10"/>
  <c r="Q12" i="10"/>
  <c r="Q16" i="10"/>
  <c r="Q17" i="10"/>
  <c r="Q18" i="10"/>
  <c r="Q19" i="10"/>
  <c r="Q21" i="10"/>
  <c r="Q23" i="10"/>
  <c r="Q24" i="10"/>
  <c r="Q8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O29" i="10"/>
  <c r="M29" i="10"/>
  <c r="G29" i="10"/>
  <c r="E29" i="10"/>
  <c r="J66" i="9"/>
  <c r="J62" i="9"/>
  <c r="J64" i="9"/>
  <c r="J60" i="9"/>
  <c r="E59" i="9"/>
  <c r="G59" i="9"/>
  <c r="M59" i="9"/>
  <c r="O59" i="9"/>
  <c r="Q9" i="9"/>
  <c r="Q10" i="9"/>
  <c r="Q11" i="9"/>
  <c r="Q12" i="9"/>
  <c r="Q13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8" i="9"/>
  <c r="M9" i="8"/>
  <c r="M10" i="8"/>
  <c r="M11" i="8"/>
  <c r="M12" i="8"/>
  <c r="M13" i="8"/>
  <c r="S9" i="8"/>
  <c r="S10" i="8"/>
  <c r="S11" i="8"/>
  <c r="S12" i="8"/>
  <c r="S13" i="8"/>
  <c r="S8" i="8"/>
  <c r="M8" i="8"/>
  <c r="Q14" i="8"/>
  <c r="O14" i="8"/>
  <c r="K14" i="8"/>
  <c r="I14" i="8"/>
  <c r="T30" i="7"/>
  <c r="S25" i="7"/>
  <c r="Q25" i="7"/>
  <c r="O25" i="7"/>
  <c r="M25" i="7"/>
  <c r="K25" i="7"/>
  <c r="I25" i="7"/>
  <c r="S11" i="6"/>
  <c r="Q11" i="6"/>
  <c r="O11" i="6"/>
  <c r="M11" i="6"/>
  <c r="K11" i="6"/>
  <c r="AK47" i="3"/>
  <c r="AI47" i="3"/>
  <c r="AG47" i="3"/>
  <c r="AA47" i="3"/>
  <c r="W47" i="3"/>
  <c r="S47" i="3"/>
  <c r="Q47" i="3"/>
  <c r="Y24" i="1"/>
  <c r="E24" i="1"/>
  <c r="G24" i="1"/>
  <c r="K24" i="1"/>
  <c r="O24" i="1"/>
  <c r="U24" i="1"/>
  <c r="W24" i="1"/>
  <c r="Q29" i="10" l="1"/>
  <c r="I29" i="10"/>
  <c r="K23" i="11"/>
  <c r="K15" i="11"/>
  <c r="U12" i="11"/>
  <c r="U23" i="11"/>
  <c r="U11" i="11"/>
  <c r="U15" i="11"/>
  <c r="U19" i="11"/>
  <c r="K22" i="11"/>
  <c r="K18" i="11"/>
  <c r="K14" i="11"/>
  <c r="K10" i="11"/>
  <c r="K21" i="11"/>
  <c r="K17" i="11"/>
  <c r="K13" i="11"/>
  <c r="K9" i="11"/>
  <c r="K8" i="11"/>
  <c r="K20" i="11"/>
  <c r="K16" i="11"/>
  <c r="U22" i="11"/>
  <c r="U18" i="11"/>
  <c r="U14" i="11"/>
  <c r="U10" i="11"/>
  <c r="U21" i="11"/>
  <c r="U17" i="11"/>
  <c r="U13" i="11"/>
  <c r="U9" i="11"/>
  <c r="U8" i="11"/>
  <c r="U20" i="11"/>
  <c r="U16" i="11"/>
  <c r="Q59" i="9"/>
  <c r="I59" i="9"/>
  <c r="S14" i="8"/>
  <c r="M14" i="8"/>
  <c r="K24" i="11" l="1"/>
  <c r="U24" i="11"/>
</calcChain>
</file>

<file path=xl/sharedStrings.xml><?xml version="1.0" encoding="utf-8"?>
<sst xmlns="http://schemas.openxmlformats.org/spreadsheetml/2006/main" count="916" uniqueCount="231">
  <si>
    <t>صندوق سرمایه‌گذاری ثابت نامی مفید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</si>
  <si>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</si>
  <si>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</si>
  <si>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</si>
  <si>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</si>
  <si>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</si>
  <si>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</si>
  <si>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</si>
  <si>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</si>
  <si>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</si>
  <si>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</si>
  <si>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</si>
  <si>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</si>
  <si>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</si>
  <si>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</si>
  <si>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</si>
  <si>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</si>
  <si>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</si>
  <si>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</si>
  <si>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سرمایه‌گذاری‌غدیر(هلدینگ‌</t>
  </si>
  <si>
    <t>صنایع پتروشیمی خلیج فارس</t>
  </si>
  <si>
    <t>صندوق پالایشی یکم-سهام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</si>
  <si>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</si>
  <si>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</si>
  <si>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</si>
  <si>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</si>
  <si>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مبارکه اصفهان</t>
  </si>
  <si>
    <t>بانک سینا</t>
  </si>
  <si>
    <t>سرمایه گذاری تامین اجتماعی</t>
  </si>
  <si>
    <t>فولاد شاهرود</t>
  </si>
  <si>
    <t>تعداد اوراق تبعی</t>
  </si>
  <si>
    <t>قیمت اعمال</t>
  </si>
  <si>
    <t>تاریخ اعمال</t>
  </si>
  <si>
    <t>نرخ موثر</t>
  </si>
  <si>
    <t>اختیارف ت کیمیا-27750-01/06/16</t>
  </si>
  <si>
    <t>1401/06/16</t>
  </si>
  <si>
    <t>اختیارف ت فارس11832-1401/04/12</t>
  </si>
  <si>
    <t>1401/04/12</t>
  </si>
  <si>
    <t/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</si>
  <si>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</si>
  <si>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</si>
  <si>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</si>
  <si>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</si>
  <si>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</si>
  <si>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</si>
  <si>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</si>
  <si>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</si>
  <si>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</si>
  <si>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</si>
  <si>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</si>
  <si>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</si>
  <si>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</si>
  <si>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</si>
  <si>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</si>
  <si>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</si>
  <si>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</si>
  <si>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</si>
  <si>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</si>
  <si>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</si>
  <si>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</si>
  <si>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</si>
  <si>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</si>
  <si>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</si>
  <si>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</si>
  <si>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</si>
  <si>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</si>
  <si>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</si>
  <si>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</si>
  <si>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</si>
  <si>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</si>
  <si>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</si>
  <si>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</si>
  <si>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</si>
  <si>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</si>
  <si>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</si>
  <si>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</si>
  <si>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</si>
  <si>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</si>
  <si>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</si>
  <si>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</si>
  <si>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</si>
  <si>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</si>
  <si>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</si>
  <si>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</si>
  <si>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</si>
  <si>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</si>
  <si>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</si>
  <si>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</si>
  <si>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</si>
  <si>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</si>
  <si>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</si>
  <si>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</si>
  <si>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</si>
  <si>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</si>
  <si>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</si>
  <si>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</si>
  <si>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</si>
  <si>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</si>
  <si>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</si>
  <si>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</si>
  <si>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</si>
  <si>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</si>
  <si>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</si>
  <si>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</si>
  <si>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</si>
  <si>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</si>
  <si>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</si>
  <si>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</si>
  <si>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</si>
  <si>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</si>
  <si>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</si>
  <si>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</si>
  <si>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</si>
  <si>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</si>
  <si>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</si>
  <si>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</si>
  <si>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</si>
  <si>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</si>
  <si>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</si>
  <si>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</si>
  <si>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</si>
  <si>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</si>
  <si>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</si>
  <si>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</si>
  <si>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</si>
  <si>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</si>
  <si>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</si>
  <si>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</si>
  <si>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</si>
  <si>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</si>
  <si>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</si>
  <si>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</si>
  <si>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</si>
  <si>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</si>
  <si>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</si>
  <si>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</si>
  <si>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</si>
  <si>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</si>
  <si>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</si>
  <si>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</si>
  <si>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</si>
  <si>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</si>
  <si>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</si>
  <si>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</si>
  <si>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</si>
  <si>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</si>
  <si>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</si>
  <si>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</si>
  <si>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</si>
  <si>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</si>
  <si>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</si>
  <si>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</si>
  <si>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</si>
  <si>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</si>
  <si>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</si>
  <si>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</si>
  <si>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</si>
  <si>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</si>
  <si>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</si>
  <si>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</si>
  <si>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</si>
  <si>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</si>
  <si>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</si>
  <si>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</si>
  <si>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</si>
  <si>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</si>
  <si>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</si>
  <si>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</si>
  <si>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</si>
  <si>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</si>
  <si>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</si>
  <si>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</si>
  <si>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</si>
  <si>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</si>
  <si>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</si>
  <si>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</si>
  <si>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</si>
  <si>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</si>
  <si>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</si>
  <si>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</si>
  <si>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</si>
  <si>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</si>
  <si>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</si>
  <si>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</si>
  <si>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</si>
  <si>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</si>
  <si>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صبا اروند ملت 14001222</t>
  </si>
  <si>
    <t>1400/12/22</t>
  </si>
  <si>
    <t>مرابحه عام دولت94-ش.خ030816</t>
  </si>
  <si>
    <t>1403/08/16</t>
  </si>
  <si>
    <t>مرابحه عام دولت3-ش.خ 0103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</si>
  <si>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</si>
  <si>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</si>
  <si>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</si>
  <si>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</si>
  <si>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</si>
  <si>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</si>
  <si>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</si>
  <si>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1401/04/22</t>
  </si>
  <si>
    <t>1401/04/29</t>
  </si>
  <si>
    <t>1401/03/29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</si>
  <si>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</si>
  <si>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</si>
  <si>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</si>
  <si>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</si>
  <si>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</si>
  <si>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</si>
  <si>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اسنادخزانه-م17بودجه99-010226</t>
  </si>
  <si>
    <t>اسنادخزانه-م18بودجه99-010323</t>
  </si>
  <si>
    <t>اسنادخزانه-م13بودجه98-010219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</si>
  <si>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</si>
  <si>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</si>
  <si>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</si>
  <si>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</si>
  <si>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</si>
  <si>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</si>
  <si>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</si>
  <si>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</si>
  <si>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</si>
  <si>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</si>
  <si>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</si>
  <si>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</si>
  <si>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</si>
  <si>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</si>
  <si>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</si>
  <si>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</si>
  <si>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1401/04/01</t>
  </si>
  <si>
    <t>جلوگیری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</si>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</sst>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</xdr:row>
          <xdr:rowOff>9525</xdr:rowOff>
        </xdr:from>
        <xdr:to>
          <xdr:col>10</xdr:col>
          <xdr:colOff>466725</xdr:colOff>
          <xdr:row>34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308F-98FA-4CAC-96CB-99E0591E0A93}">
  <dimension ref="A1"/>
  <sheetViews>
    <sheetView rightToLeft="1" workbookViewId="0">
      <selection activeCell="D28" sqref="D28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228600</xdr:colOff>
                <xdr:row>1</xdr:row>
                <xdr:rowOff>9525</xdr:rowOff>
              </from>
              <to>
                <xdr:col>10</xdr:col>
                <xdr:colOff>466725</xdr:colOff>
                <xdr:row>34</xdr:row>
                <xdr:rowOff>104775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6"/>
  <sheetViews>
    <sheetView rightToLeft="1" workbookViewId="0">
      <selection activeCell="K16" sqref="K16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20" width="14.28515625" style="1" bestFit="1" customWidth="1"/>
    <col min="21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179</v>
      </c>
      <c r="D6" s="21" t="s">
        <v>179</v>
      </c>
      <c r="E6" s="21" t="s">
        <v>179</v>
      </c>
      <c r="F6" s="21" t="s">
        <v>179</v>
      </c>
      <c r="G6" s="21" t="s">
        <v>179</v>
      </c>
      <c r="H6" s="21" t="s">
        <v>179</v>
      </c>
      <c r="I6" s="21" t="s">
        <v>179</v>
      </c>
      <c r="K6" s="21" t="s">
        <v>180</v>
      </c>
      <c r="L6" s="21" t="s">
        <v>180</v>
      </c>
      <c r="M6" s="21" t="s">
        <v>180</v>
      </c>
      <c r="N6" s="21" t="s">
        <v>180</v>
      </c>
      <c r="O6" s="21" t="s">
        <v>180</v>
      </c>
      <c r="P6" s="21" t="s">
        <v>180</v>
      </c>
      <c r="Q6" s="21" t="s">
        <v>180</v>
      </c>
    </row>
    <row r="7" spans="1:17" ht="24.75">
      <c r="A7" s="21" t="s">
        <v>3</v>
      </c>
      <c r="C7" s="21" t="s">
        <v>7</v>
      </c>
      <c r="E7" s="21" t="s">
        <v>202</v>
      </c>
      <c r="G7" s="21" t="s">
        <v>203</v>
      </c>
      <c r="I7" s="21" t="s">
        <v>204</v>
      </c>
      <c r="K7" s="21" t="s">
        <v>7</v>
      </c>
      <c r="M7" s="21" t="s">
        <v>202</v>
      </c>
      <c r="O7" s="21" t="s">
        <v>203</v>
      </c>
      <c r="Q7" s="21" t="s">
        <v>204</v>
      </c>
    </row>
    <row r="8" spans="1:17">
      <c r="A8" s="1" t="s">
        <v>26</v>
      </c>
      <c r="C8" s="5">
        <v>6900000</v>
      </c>
      <c r="D8" s="5"/>
      <c r="E8" s="5">
        <v>75379805550</v>
      </c>
      <c r="F8" s="5"/>
      <c r="G8" s="5">
        <v>75458940228</v>
      </c>
      <c r="H8" s="5"/>
      <c r="I8" s="5">
        <f>E8-G8</f>
        <v>-79134678</v>
      </c>
      <c r="J8" s="5"/>
      <c r="K8" s="5">
        <v>6900000</v>
      </c>
      <c r="L8" s="5"/>
      <c r="M8" s="5">
        <v>75379805550</v>
      </c>
      <c r="N8" s="5"/>
      <c r="O8" s="5">
        <v>74978633525</v>
      </c>
      <c r="P8" s="5"/>
      <c r="Q8" s="16">
        <f>M8-O8</f>
        <v>401172025</v>
      </c>
    </row>
    <row r="9" spans="1:17">
      <c r="A9" s="1" t="s">
        <v>28</v>
      </c>
      <c r="C9" s="5">
        <v>70000000</v>
      </c>
      <c r="D9" s="5"/>
      <c r="E9" s="5">
        <v>64434321000</v>
      </c>
      <c r="F9" s="5"/>
      <c r="G9" s="5">
        <v>64824233703</v>
      </c>
      <c r="H9" s="5"/>
      <c r="I9" s="5">
        <f t="shared" ref="I9:I58" si="0">E9-G9</f>
        <v>-389912703</v>
      </c>
      <c r="J9" s="5"/>
      <c r="K9" s="5">
        <v>70000000</v>
      </c>
      <c r="L9" s="5"/>
      <c r="M9" s="5">
        <v>64434321000</v>
      </c>
      <c r="N9" s="5"/>
      <c r="O9" s="5">
        <v>64824233703</v>
      </c>
      <c r="P9" s="5"/>
      <c r="Q9" s="5">
        <f t="shared" ref="Q9:Q58" si="1">M9-O9</f>
        <v>-389912703</v>
      </c>
    </row>
    <row r="10" spans="1:17">
      <c r="A10" s="1" t="s">
        <v>17</v>
      </c>
      <c r="C10" s="5">
        <v>2596881</v>
      </c>
      <c r="D10" s="5"/>
      <c r="E10" s="5">
        <v>24575209392</v>
      </c>
      <c r="F10" s="5"/>
      <c r="G10" s="5">
        <v>24661549979</v>
      </c>
      <c r="H10" s="5"/>
      <c r="I10" s="5">
        <f t="shared" si="0"/>
        <v>-86340587</v>
      </c>
      <c r="J10" s="5"/>
      <c r="K10" s="5">
        <v>2596881</v>
      </c>
      <c r="L10" s="5"/>
      <c r="M10" s="5">
        <v>24575209392</v>
      </c>
      <c r="N10" s="5"/>
      <c r="O10" s="5">
        <v>27473720562</v>
      </c>
      <c r="P10" s="5"/>
      <c r="Q10" s="5">
        <f t="shared" si="1"/>
        <v>-2898511170</v>
      </c>
    </row>
    <row r="11" spans="1:17">
      <c r="A11" s="1" t="s">
        <v>25</v>
      </c>
      <c r="C11" s="5">
        <v>9520000</v>
      </c>
      <c r="D11" s="5"/>
      <c r="E11" s="5">
        <v>43531437600</v>
      </c>
      <c r="F11" s="5"/>
      <c r="G11" s="5">
        <v>46832685054</v>
      </c>
      <c r="H11" s="5"/>
      <c r="I11" s="5">
        <f t="shared" si="0"/>
        <v>-3301247454</v>
      </c>
      <c r="J11" s="5"/>
      <c r="K11" s="5">
        <v>9520000</v>
      </c>
      <c r="L11" s="5"/>
      <c r="M11" s="5">
        <v>43531437600</v>
      </c>
      <c r="N11" s="5"/>
      <c r="O11" s="5">
        <v>46850098798</v>
      </c>
      <c r="P11" s="5"/>
      <c r="Q11" s="5">
        <f t="shared" si="1"/>
        <v>-3318661198</v>
      </c>
    </row>
    <row r="12" spans="1:17">
      <c r="A12" s="1" t="s">
        <v>21</v>
      </c>
      <c r="C12" s="5">
        <v>388699</v>
      </c>
      <c r="D12" s="5"/>
      <c r="E12" s="5">
        <v>31109464459</v>
      </c>
      <c r="F12" s="5"/>
      <c r="G12" s="5">
        <v>31139619354</v>
      </c>
      <c r="H12" s="5"/>
      <c r="I12" s="5">
        <f t="shared" si="0"/>
        <v>-30154895</v>
      </c>
      <c r="J12" s="5"/>
      <c r="K12" s="5">
        <v>388699</v>
      </c>
      <c r="L12" s="5"/>
      <c r="M12" s="5">
        <v>31109464459</v>
      </c>
      <c r="N12" s="5"/>
      <c r="O12" s="5">
        <v>31217839763</v>
      </c>
      <c r="P12" s="5"/>
      <c r="Q12" s="5">
        <f t="shared" si="1"/>
        <v>-108375304</v>
      </c>
    </row>
    <row r="13" spans="1:17">
      <c r="A13" s="1" t="s">
        <v>18</v>
      </c>
      <c r="C13" s="5">
        <v>687024</v>
      </c>
      <c r="D13" s="5"/>
      <c r="E13" s="5">
        <v>29079423702</v>
      </c>
      <c r="F13" s="5"/>
      <c r="G13" s="5">
        <v>29044532233</v>
      </c>
      <c r="H13" s="5"/>
      <c r="I13" s="5">
        <f t="shared" si="0"/>
        <v>34891469</v>
      </c>
      <c r="J13" s="5"/>
      <c r="K13" s="5">
        <v>687024</v>
      </c>
      <c r="L13" s="5"/>
      <c r="M13" s="5">
        <v>29079423702</v>
      </c>
      <c r="N13" s="5"/>
      <c r="O13" s="5">
        <v>29363732877</v>
      </c>
      <c r="P13" s="5"/>
      <c r="Q13" s="5">
        <f t="shared" si="1"/>
        <v>-284309175</v>
      </c>
    </row>
    <row r="14" spans="1:17" s="17" customFormat="1">
      <c r="A14" s="17" t="s">
        <v>20</v>
      </c>
      <c r="C14" s="16">
        <v>6712961</v>
      </c>
      <c r="D14" s="16"/>
      <c r="E14" s="16">
        <v>54518564266</v>
      </c>
      <c r="F14" s="16"/>
      <c r="G14" s="16">
        <v>55441368374</v>
      </c>
      <c r="H14" s="16"/>
      <c r="I14" s="16">
        <f t="shared" si="0"/>
        <v>-922804108</v>
      </c>
      <c r="J14" s="16"/>
      <c r="K14" s="16">
        <v>6712961</v>
      </c>
      <c r="L14" s="16"/>
      <c r="M14" s="16">
        <v>54518564266</v>
      </c>
      <c r="N14" s="16"/>
      <c r="O14" s="16">
        <v>45563760482</v>
      </c>
      <c r="P14" s="16"/>
      <c r="Q14" s="16">
        <f t="shared" si="1"/>
        <v>8954803784</v>
      </c>
    </row>
    <row r="15" spans="1:17">
      <c r="A15" s="1" t="s">
        <v>27</v>
      </c>
      <c r="C15" s="5">
        <v>4966234</v>
      </c>
      <c r="D15" s="5"/>
      <c r="E15" s="5">
        <v>10653366036</v>
      </c>
      <c r="F15" s="5"/>
      <c r="G15" s="5">
        <v>10708770875</v>
      </c>
      <c r="H15" s="5"/>
      <c r="I15" s="5">
        <f t="shared" si="0"/>
        <v>-55404839</v>
      </c>
      <c r="J15" s="5"/>
      <c r="K15" s="5">
        <v>4966234</v>
      </c>
      <c r="L15" s="5"/>
      <c r="M15" s="5">
        <v>10653366036</v>
      </c>
      <c r="N15" s="5"/>
      <c r="O15" s="5">
        <v>10708770875</v>
      </c>
      <c r="P15" s="5"/>
      <c r="Q15" s="5">
        <f t="shared" si="1"/>
        <v>-55404839</v>
      </c>
    </row>
    <row r="16" spans="1:17">
      <c r="A16" s="1" t="s">
        <v>16</v>
      </c>
      <c r="C16" s="5">
        <v>20595000</v>
      </c>
      <c r="D16" s="5"/>
      <c r="E16" s="5">
        <v>173954490495</v>
      </c>
      <c r="F16" s="5"/>
      <c r="G16" s="5">
        <v>199550330916</v>
      </c>
      <c r="H16" s="5"/>
      <c r="I16" s="5">
        <f t="shared" si="0"/>
        <v>-25595840421</v>
      </c>
      <c r="J16" s="5"/>
      <c r="K16" s="5">
        <v>20595000</v>
      </c>
      <c r="L16" s="5"/>
      <c r="M16" s="5">
        <v>173954490495</v>
      </c>
      <c r="N16" s="5"/>
      <c r="O16" s="5">
        <v>199099190697</v>
      </c>
      <c r="P16" s="5"/>
      <c r="Q16" s="5">
        <f t="shared" si="1"/>
        <v>-25144700202</v>
      </c>
    </row>
    <row r="17" spans="1:17">
      <c r="A17" s="1" t="s">
        <v>15</v>
      </c>
      <c r="C17" s="5">
        <v>34494</v>
      </c>
      <c r="D17" s="5"/>
      <c r="E17" s="5">
        <v>915921375</v>
      </c>
      <c r="F17" s="5"/>
      <c r="G17" s="5">
        <v>925385279</v>
      </c>
      <c r="H17" s="5"/>
      <c r="I17" s="5">
        <f t="shared" si="0"/>
        <v>-9463904</v>
      </c>
      <c r="J17" s="5"/>
      <c r="K17" s="5">
        <v>34494</v>
      </c>
      <c r="L17" s="5"/>
      <c r="M17" s="5">
        <v>915921375</v>
      </c>
      <c r="N17" s="5"/>
      <c r="O17" s="5">
        <v>838154671</v>
      </c>
      <c r="P17" s="5"/>
      <c r="Q17" s="5">
        <f t="shared" si="1"/>
        <v>77766704</v>
      </c>
    </row>
    <row r="18" spans="1:17">
      <c r="A18" s="1" t="s">
        <v>24</v>
      </c>
      <c r="C18" s="5">
        <v>2305720</v>
      </c>
      <c r="D18" s="5"/>
      <c r="E18" s="5">
        <v>38643136286</v>
      </c>
      <c r="F18" s="5"/>
      <c r="G18" s="5">
        <v>48735196311</v>
      </c>
      <c r="H18" s="5"/>
      <c r="I18" s="5">
        <f t="shared" si="0"/>
        <v>-10092060025</v>
      </c>
      <c r="J18" s="5"/>
      <c r="K18" s="5">
        <v>2305720</v>
      </c>
      <c r="L18" s="5"/>
      <c r="M18" s="5">
        <v>38643136286</v>
      </c>
      <c r="N18" s="5"/>
      <c r="O18" s="5">
        <v>48112242190</v>
      </c>
      <c r="P18" s="5"/>
      <c r="Q18" s="5">
        <f t="shared" si="1"/>
        <v>-9469105904</v>
      </c>
    </row>
    <row r="19" spans="1:17">
      <c r="A19" s="1" t="s">
        <v>19</v>
      </c>
      <c r="C19" s="5">
        <v>4500000</v>
      </c>
      <c r="D19" s="5"/>
      <c r="E19" s="5">
        <v>62490953250</v>
      </c>
      <c r="F19" s="5"/>
      <c r="G19" s="5">
        <v>62590842895</v>
      </c>
      <c r="H19" s="5"/>
      <c r="I19" s="5">
        <f t="shared" si="0"/>
        <v>-99889645</v>
      </c>
      <c r="J19" s="5"/>
      <c r="K19" s="5">
        <v>4500000</v>
      </c>
      <c r="L19" s="5"/>
      <c r="M19" s="5">
        <v>62490953250</v>
      </c>
      <c r="N19" s="5"/>
      <c r="O19" s="5">
        <v>70923520040</v>
      </c>
      <c r="P19" s="5"/>
      <c r="Q19" s="5">
        <f t="shared" si="1"/>
        <v>-8432566790</v>
      </c>
    </row>
    <row r="20" spans="1:17">
      <c r="A20" s="1" t="s">
        <v>22</v>
      </c>
      <c r="C20" s="5">
        <v>10294927</v>
      </c>
      <c r="D20" s="5"/>
      <c r="E20" s="5">
        <v>105809001256</v>
      </c>
      <c r="F20" s="5"/>
      <c r="G20" s="5">
        <v>105982994760</v>
      </c>
      <c r="H20" s="5"/>
      <c r="I20" s="5">
        <f t="shared" si="0"/>
        <v>-173993504</v>
      </c>
      <c r="J20" s="5"/>
      <c r="K20" s="5">
        <v>10294927</v>
      </c>
      <c r="L20" s="5"/>
      <c r="M20" s="5">
        <v>105809001256</v>
      </c>
      <c r="N20" s="5"/>
      <c r="O20" s="5">
        <v>105751254575</v>
      </c>
      <c r="P20" s="5"/>
      <c r="Q20" s="5">
        <f t="shared" si="1"/>
        <v>57746681</v>
      </c>
    </row>
    <row r="21" spans="1:17">
      <c r="A21" s="1" t="s">
        <v>23</v>
      </c>
      <c r="C21" s="5">
        <v>185000</v>
      </c>
      <c r="D21" s="5"/>
      <c r="E21" s="5">
        <v>48715296807</v>
      </c>
      <c r="F21" s="5"/>
      <c r="G21" s="5">
        <v>48822542454</v>
      </c>
      <c r="H21" s="5"/>
      <c r="I21" s="5">
        <f t="shared" si="0"/>
        <v>-107245647</v>
      </c>
      <c r="J21" s="5"/>
      <c r="K21" s="5">
        <v>185000</v>
      </c>
      <c r="L21" s="5"/>
      <c r="M21" s="5">
        <v>48715296807</v>
      </c>
      <c r="N21" s="5"/>
      <c r="O21" s="5">
        <v>47864744042</v>
      </c>
      <c r="P21" s="5"/>
      <c r="Q21" s="5">
        <f t="shared" si="1"/>
        <v>850552765</v>
      </c>
    </row>
    <row r="22" spans="1:17">
      <c r="A22" s="1" t="s">
        <v>29</v>
      </c>
      <c r="C22" s="5">
        <v>2695400</v>
      </c>
      <c r="D22" s="5"/>
      <c r="E22" s="5">
        <v>11030934877</v>
      </c>
      <c r="F22" s="5"/>
      <c r="G22" s="5">
        <v>11089227803</v>
      </c>
      <c r="H22" s="5"/>
      <c r="I22" s="5">
        <f t="shared" si="0"/>
        <v>-58292926</v>
      </c>
      <c r="J22" s="5"/>
      <c r="K22" s="5">
        <v>2695400</v>
      </c>
      <c r="L22" s="5"/>
      <c r="M22" s="5">
        <v>11030934877</v>
      </c>
      <c r="N22" s="5"/>
      <c r="O22" s="5">
        <v>11089227803</v>
      </c>
      <c r="P22" s="5"/>
      <c r="Q22" s="5">
        <f t="shared" si="1"/>
        <v>-58292926</v>
      </c>
    </row>
    <row r="23" spans="1:17">
      <c r="A23" s="1" t="s">
        <v>134</v>
      </c>
      <c r="C23" s="5">
        <v>200000</v>
      </c>
      <c r="D23" s="5"/>
      <c r="E23" s="5">
        <v>193455529828</v>
      </c>
      <c r="F23" s="5"/>
      <c r="G23" s="5">
        <v>189919970765</v>
      </c>
      <c r="H23" s="5"/>
      <c r="I23" s="5">
        <f t="shared" si="0"/>
        <v>3535559063</v>
      </c>
      <c r="J23" s="5"/>
      <c r="K23" s="5">
        <v>200000</v>
      </c>
      <c r="L23" s="5"/>
      <c r="M23" s="5">
        <v>193455529828</v>
      </c>
      <c r="N23" s="5"/>
      <c r="O23" s="5">
        <v>188970142952</v>
      </c>
      <c r="P23" s="5"/>
      <c r="Q23" s="5">
        <f t="shared" si="1"/>
        <v>4485386876</v>
      </c>
    </row>
    <row r="24" spans="1:17">
      <c r="A24" s="1" t="s">
        <v>62</v>
      </c>
      <c r="C24" s="5">
        <v>160078</v>
      </c>
      <c r="D24" s="5"/>
      <c r="E24" s="5">
        <v>118783555837</v>
      </c>
      <c r="F24" s="5"/>
      <c r="G24" s="5">
        <v>117341134220</v>
      </c>
      <c r="H24" s="5"/>
      <c r="I24" s="5">
        <f t="shared" si="0"/>
        <v>1442421617</v>
      </c>
      <c r="J24" s="5"/>
      <c r="K24" s="5">
        <v>160078</v>
      </c>
      <c r="L24" s="5"/>
      <c r="M24" s="5">
        <v>118783555837</v>
      </c>
      <c r="N24" s="5"/>
      <c r="O24" s="5">
        <v>116032239466</v>
      </c>
      <c r="P24" s="5"/>
      <c r="Q24" s="5">
        <f t="shared" si="1"/>
        <v>2751316371</v>
      </c>
    </row>
    <row r="25" spans="1:17">
      <c r="A25" s="1" t="s">
        <v>145</v>
      </c>
      <c r="C25" s="5">
        <v>260000</v>
      </c>
      <c r="D25" s="5"/>
      <c r="E25" s="5">
        <v>255019749291</v>
      </c>
      <c r="F25" s="5"/>
      <c r="G25" s="5">
        <v>252375768599</v>
      </c>
      <c r="H25" s="5"/>
      <c r="I25" s="5">
        <f t="shared" si="0"/>
        <v>2643980692</v>
      </c>
      <c r="J25" s="5"/>
      <c r="K25" s="5">
        <v>260000</v>
      </c>
      <c r="L25" s="5"/>
      <c r="M25" s="5">
        <v>255019749291</v>
      </c>
      <c r="N25" s="5"/>
      <c r="O25" s="5">
        <v>247850248998</v>
      </c>
      <c r="P25" s="5"/>
      <c r="Q25" s="5">
        <f t="shared" si="1"/>
        <v>7169500293</v>
      </c>
    </row>
    <row r="26" spans="1:17">
      <c r="A26" s="1" t="s">
        <v>77</v>
      </c>
      <c r="C26" s="5">
        <v>172900</v>
      </c>
      <c r="D26" s="5"/>
      <c r="E26" s="5">
        <v>107016073820</v>
      </c>
      <c r="F26" s="5"/>
      <c r="G26" s="5">
        <v>105809007949</v>
      </c>
      <c r="H26" s="5"/>
      <c r="I26" s="5">
        <f t="shared" si="0"/>
        <v>1207065871</v>
      </c>
      <c r="J26" s="5"/>
      <c r="K26" s="5">
        <v>172900</v>
      </c>
      <c r="L26" s="5"/>
      <c r="M26" s="5">
        <v>107016073820</v>
      </c>
      <c r="N26" s="5"/>
      <c r="O26" s="5">
        <v>105937002535</v>
      </c>
      <c r="P26" s="5"/>
      <c r="Q26" s="5">
        <f t="shared" si="1"/>
        <v>1079071285</v>
      </c>
    </row>
    <row r="27" spans="1:17">
      <c r="A27" s="1" t="s">
        <v>88</v>
      </c>
      <c r="C27" s="5">
        <v>78028</v>
      </c>
      <c r="D27" s="5"/>
      <c r="E27" s="5">
        <v>46622641474</v>
      </c>
      <c r="F27" s="5"/>
      <c r="G27" s="5">
        <v>45863767349</v>
      </c>
      <c r="H27" s="5"/>
      <c r="I27" s="5">
        <f t="shared" si="0"/>
        <v>758874125</v>
      </c>
      <c r="J27" s="5"/>
      <c r="K27" s="5">
        <v>78028</v>
      </c>
      <c r="L27" s="5"/>
      <c r="M27" s="5">
        <v>46622641474</v>
      </c>
      <c r="N27" s="5"/>
      <c r="O27" s="5">
        <v>44797548993</v>
      </c>
      <c r="P27" s="5"/>
      <c r="Q27" s="5">
        <f t="shared" si="1"/>
        <v>1825092481</v>
      </c>
    </row>
    <row r="28" spans="1:17">
      <c r="A28" s="1" t="s">
        <v>137</v>
      </c>
      <c r="C28" s="5">
        <v>200000</v>
      </c>
      <c r="D28" s="5"/>
      <c r="E28" s="5">
        <v>192145167375</v>
      </c>
      <c r="F28" s="5"/>
      <c r="G28" s="5">
        <v>190500665495</v>
      </c>
      <c r="H28" s="5"/>
      <c r="I28" s="5">
        <f t="shared" si="0"/>
        <v>1644501880</v>
      </c>
      <c r="J28" s="5"/>
      <c r="K28" s="5">
        <v>200000</v>
      </c>
      <c r="L28" s="5"/>
      <c r="M28" s="5">
        <v>192145167375</v>
      </c>
      <c r="N28" s="5"/>
      <c r="O28" s="5">
        <v>189467252835</v>
      </c>
      <c r="P28" s="5"/>
      <c r="Q28" s="5">
        <f t="shared" si="1"/>
        <v>2677914540</v>
      </c>
    </row>
    <row r="29" spans="1:17">
      <c r="A29" s="1" t="s">
        <v>96</v>
      </c>
      <c r="C29" s="5">
        <v>6616</v>
      </c>
      <c r="D29" s="5"/>
      <c r="E29" s="5">
        <v>4313180894</v>
      </c>
      <c r="F29" s="5"/>
      <c r="G29" s="5">
        <v>4236581500</v>
      </c>
      <c r="H29" s="5"/>
      <c r="I29" s="5">
        <f t="shared" si="0"/>
        <v>76599394</v>
      </c>
      <c r="J29" s="5"/>
      <c r="K29" s="5">
        <v>6616</v>
      </c>
      <c r="L29" s="5"/>
      <c r="M29" s="5">
        <v>4313180894</v>
      </c>
      <c r="N29" s="5"/>
      <c r="O29" s="5">
        <v>3963702285</v>
      </c>
      <c r="P29" s="5"/>
      <c r="Q29" s="5">
        <f t="shared" si="1"/>
        <v>349478609</v>
      </c>
    </row>
    <row r="30" spans="1:17">
      <c r="A30" s="1" t="s">
        <v>109</v>
      </c>
      <c r="C30" s="5">
        <v>176412</v>
      </c>
      <c r="D30" s="5"/>
      <c r="E30" s="5">
        <v>107902244292</v>
      </c>
      <c r="F30" s="5"/>
      <c r="G30" s="5">
        <v>105960981756</v>
      </c>
      <c r="H30" s="5"/>
      <c r="I30" s="5">
        <f t="shared" si="0"/>
        <v>1941262536</v>
      </c>
      <c r="J30" s="5"/>
      <c r="K30" s="5">
        <v>176412</v>
      </c>
      <c r="L30" s="5"/>
      <c r="M30" s="5">
        <v>107902244292</v>
      </c>
      <c r="N30" s="5"/>
      <c r="O30" s="5">
        <v>105779926796</v>
      </c>
      <c r="P30" s="5"/>
      <c r="Q30" s="5">
        <f t="shared" si="1"/>
        <v>2122317496</v>
      </c>
    </row>
    <row r="31" spans="1:17">
      <c r="A31" s="1" t="s">
        <v>56</v>
      </c>
      <c r="C31" s="5">
        <v>413937</v>
      </c>
      <c r="D31" s="5"/>
      <c r="E31" s="5">
        <v>320894503269</v>
      </c>
      <c r="F31" s="5"/>
      <c r="G31" s="5">
        <v>316242867861</v>
      </c>
      <c r="H31" s="5"/>
      <c r="I31" s="5">
        <f t="shared" si="0"/>
        <v>4651635408</v>
      </c>
      <c r="J31" s="5"/>
      <c r="K31" s="5">
        <v>413937</v>
      </c>
      <c r="L31" s="5"/>
      <c r="M31" s="5">
        <v>320894503269</v>
      </c>
      <c r="N31" s="5"/>
      <c r="O31" s="5">
        <v>303878800074</v>
      </c>
      <c r="P31" s="5"/>
      <c r="Q31" s="5">
        <f t="shared" si="1"/>
        <v>17015703195</v>
      </c>
    </row>
    <row r="32" spans="1:17">
      <c r="A32" s="1" t="s">
        <v>106</v>
      </c>
      <c r="C32" s="5">
        <v>409</v>
      </c>
      <c r="D32" s="5"/>
      <c r="E32" s="5">
        <v>342086935</v>
      </c>
      <c r="F32" s="5"/>
      <c r="G32" s="5">
        <v>336819561</v>
      </c>
      <c r="H32" s="5"/>
      <c r="I32" s="5">
        <f t="shared" si="0"/>
        <v>5267374</v>
      </c>
      <c r="J32" s="5"/>
      <c r="K32" s="5">
        <v>409</v>
      </c>
      <c r="L32" s="5"/>
      <c r="M32" s="5">
        <v>342086935</v>
      </c>
      <c r="N32" s="5"/>
      <c r="O32" s="5">
        <v>333240765</v>
      </c>
      <c r="P32" s="5"/>
      <c r="Q32" s="5">
        <f t="shared" si="1"/>
        <v>8846170</v>
      </c>
    </row>
    <row r="33" spans="1:17">
      <c r="A33" s="1" t="s">
        <v>126</v>
      </c>
      <c r="C33" s="5">
        <v>200000</v>
      </c>
      <c r="D33" s="5"/>
      <c r="E33" s="5">
        <v>191047366387</v>
      </c>
      <c r="F33" s="5"/>
      <c r="G33" s="5">
        <v>190567453387</v>
      </c>
      <c r="H33" s="5"/>
      <c r="I33" s="5">
        <f t="shared" si="0"/>
        <v>479913000</v>
      </c>
      <c r="J33" s="5"/>
      <c r="K33" s="5">
        <v>200000</v>
      </c>
      <c r="L33" s="5"/>
      <c r="M33" s="5">
        <v>191047366387</v>
      </c>
      <c r="N33" s="5"/>
      <c r="O33" s="5">
        <v>190602000000</v>
      </c>
      <c r="P33" s="5"/>
      <c r="Q33" s="5">
        <f t="shared" si="1"/>
        <v>445366387</v>
      </c>
    </row>
    <row r="34" spans="1:17">
      <c r="A34" s="1" t="s">
        <v>123</v>
      </c>
      <c r="C34" s="5">
        <v>300000</v>
      </c>
      <c r="D34" s="5"/>
      <c r="E34" s="5">
        <v>294693577106</v>
      </c>
      <c r="F34" s="5"/>
      <c r="G34" s="5">
        <v>293943713043</v>
      </c>
      <c r="H34" s="5"/>
      <c r="I34" s="5">
        <f t="shared" si="0"/>
        <v>749864063</v>
      </c>
      <c r="J34" s="5"/>
      <c r="K34" s="5">
        <v>300000</v>
      </c>
      <c r="L34" s="5"/>
      <c r="M34" s="5">
        <v>294693577106</v>
      </c>
      <c r="N34" s="5"/>
      <c r="O34" s="5">
        <v>293640000000</v>
      </c>
      <c r="P34" s="5"/>
      <c r="Q34" s="5">
        <f t="shared" si="1"/>
        <v>1053577106</v>
      </c>
    </row>
    <row r="35" spans="1:17">
      <c r="A35" s="1" t="s">
        <v>152</v>
      </c>
      <c r="C35" s="5">
        <v>75000</v>
      </c>
      <c r="D35" s="5"/>
      <c r="E35" s="5">
        <v>74356295478</v>
      </c>
      <c r="F35" s="5"/>
      <c r="G35" s="5">
        <v>74178727668</v>
      </c>
      <c r="H35" s="5"/>
      <c r="I35" s="5">
        <f t="shared" si="0"/>
        <v>177567810</v>
      </c>
      <c r="J35" s="5"/>
      <c r="K35" s="5">
        <v>75000</v>
      </c>
      <c r="L35" s="5"/>
      <c r="M35" s="5">
        <v>74356295478</v>
      </c>
      <c r="N35" s="5"/>
      <c r="O35" s="5">
        <v>74986406250</v>
      </c>
      <c r="P35" s="5"/>
      <c r="Q35" s="5">
        <f t="shared" si="1"/>
        <v>-630110772</v>
      </c>
    </row>
    <row r="36" spans="1:17">
      <c r="A36" s="1" t="s">
        <v>74</v>
      </c>
      <c r="C36" s="5">
        <v>45710</v>
      </c>
      <c r="D36" s="5"/>
      <c r="E36" s="5">
        <v>44529054755</v>
      </c>
      <c r="F36" s="5"/>
      <c r="G36" s="5">
        <v>43755644631</v>
      </c>
      <c r="H36" s="5"/>
      <c r="I36" s="5">
        <f t="shared" si="0"/>
        <v>773410124</v>
      </c>
      <c r="J36" s="5"/>
      <c r="K36" s="5">
        <v>45710</v>
      </c>
      <c r="L36" s="5"/>
      <c r="M36" s="5">
        <v>44529054755</v>
      </c>
      <c r="N36" s="5"/>
      <c r="O36" s="5">
        <v>40847735905</v>
      </c>
      <c r="P36" s="5"/>
      <c r="Q36" s="5">
        <f t="shared" si="1"/>
        <v>3681318850</v>
      </c>
    </row>
    <row r="37" spans="1:17">
      <c r="A37" s="1" t="s">
        <v>90</v>
      </c>
      <c r="C37" s="5">
        <v>479437</v>
      </c>
      <c r="D37" s="5"/>
      <c r="E37" s="5">
        <v>436484219168</v>
      </c>
      <c r="F37" s="5"/>
      <c r="G37" s="5">
        <v>428366425190</v>
      </c>
      <c r="H37" s="5"/>
      <c r="I37" s="5">
        <f t="shared" si="0"/>
        <v>8117793978</v>
      </c>
      <c r="J37" s="5"/>
      <c r="K37" s="5">
        <v>479437</v>
      </c>
      <c r="L37" s="5"/>
      <c r="M37" s="5">
        <v>436484219168</v>
      </c>
      <c r="N37" s="5"/>
      <c r="O37" s="5">
        <v>401414064929</v>
      </c>
      <c r="P37" s="5"/>
      <c r="Q37" s="5">
        <f t="shared" si="1"/>
        <v>35070154239</v>
      </c>
    </row>
    <row r="38" spans="1:17">
      <c r="A38" s="1" t="s">
        <v>148</v>
      </c>
      <c r="C38" s="5">
        <v>327254</v>
      </c>
      <c r="D38" s="5"/>
      <c r="E38" s="5">
        <v>313598437263</v>
      </c>
      <c r="F38" s="5"/>
      <c r="G38" s="5">
        <v>310907588171</v>
      </c>
      <c r="H38" s="5"/>
      <c r="I38" s="5">
        <f t="shared" si="0"/>
        <v>2690849092</v>
      </c>
      <c r="J38" s="5"/>
      <c r="K38" s="5">
        <v>327254</v>
      </c>
      <c r="L38" s="5"/>
      <c r="M38" s="5">
        <v>313598437263</v>
      </c>
      <c r="N38" s="5"/>
      <c r="O38" s="5">
        <v>308927325770</v>
      </c>
      <c r="P38" s="5"/>
      <c r="Q38" s="5">
        <f t="shared" si="1"/>
        <v>4671111493</v>
      </c>
    </row>
    <row r="39" spans="1:17">
      <c r="A39" s="1" t="s">
        <v>103</v>
      </c>
      <c r="C39" s="5">
        <v>337827</v>
      </c>
      <c r="D39" s="5"/>
      <c r="E39" s="5">
        <v>287921336580</v>
      </c>
      <c r="F39" s="5"/>
      <c r="G39" s="5">
        <v>283454731176</v>
      </c>
      <c r="H39" s="5"/>
      <c r="I39" s="5">
        <f t="shared" si="0"/>
        <v>4466605404</v>
      </c>
      <c r="J39" s="5"/>
      <c r="K39" s="5">
        <v>337827</v>
      </c>
      <c r="L39" s="5"/>
      <c r="M39" s="5">
        <v>287921336580</v>
      </c>
      <c r="N39" s="5"/>
      <c r="O39" s="5">
        <v>267216110066</v>
      </c>
      <c r="P39" s="5"/>
      <c r="Q39" s="5">
        <f t="shared" si="1"/>
        <v>20705226514</v>
      </c>
    </row>
    <row r="40" spans="1:17">
      <c r="A40" s="1" t="s">
        <v>59</v>
      </c>
      <c r="C40" s="5">
        <v>563279</v>
      </c>
      <c r="D40" s="5"/>
      <c r="E40" s="5">
        <v>429357625237</v>
      </c>
      <c r="F40" s="5"/>
      <c r="G40" s="5">
        <v>423777490422</v>
      </c>
      <c r="H40" s="5"/>
      <c r="I40" s="5">
        <f t="shared" si="0"/>
        <v>5580134815</v>
      </c>
      <c r="J40" s="5"/>
      <c r="K40" s="5">
        <v>563279</v>
      </c>
      <c r="L40" s="5"/>
      <c r="M40" s="5">
        <v>429357625237</v>
      </c>
      <c r="N40" s="5"/>
      <c r="O40" s="5">
        <v>412678927700</v>
      </c>
      <c r="P40" s="5"/>
      <c r="Q40" s="5">
        <f t="shared" si="1"/>
        <v>16678697537</v>
      </c>
    </row>
    <row r="41" spans="1:17">
      <c r="A41" s="1" t="s">
        <v>93</v>
      </c>
      <c r="C41" s="5">
        <v>319763</v>
      </c>
      <c r="D41" s="5"/>
      <c r="E41" s="5">
        <v>287111433531</v>
      </c>
      <c r="F41" s="5"/>
      <c r="G41" s="5">
        <v>282539331712</v>
      </c>
      <c r="H41" s="5"/>
      <c r="I41" s="5">
        <f t="shared" si="0"/>
        <v>4572101819</v>
      </c>
      <c r="J41" s="5"/>
      <c r="K41" s="5">
        <v>319763</v>
      </c>
      <c r="L41" s="5"/>
      <c r="M41" s="5">
        <v>287111433531</v>
      </c>
      <c r="N41" s="5"/>
      <c r="O41" s="5">
        <v>264060380229</v>
      </c>
      <c r="P41" s="5"/>
      <c r="Q41" s="5">
        <f t="shared" si="1"/>
        <v>23051053302</v>
      </c>
    </row>
    <row r="42" spans="1:17">
      <c r="A42" s="1" t="s">
        <v>142</v>
      </c>
      <c r="C42" s="5">
        <v>50000</v>
      </c>
      <c r="D42" s="5"/>
      <c r="E42" s="5">
        <v>48244204152</v>
      </c>
      <c r="F42" s="5"/>
      <c r="G42" s="5">
        <v>47321321455</v>
      </c>
      <c r="H42" s="5"/>
      <c r="I42" s="5">
        <f t="shared" si="0"/>
        <v>922882697</v>
      </c>
      <c r="J42" s="5"/>
      <c r="K42" s="5">
        <v>50000</v>
      </c>
      <c r="L42" s="5"/>
      <c r="M42" s="5">
        <v>48244204152</v>
      </c>
      <c r="N42" s="5"/>
      <c r="O42" s="5">
        <v>47019576156</v>
      </c>
      <c r="P42" s="5"/>
      <c r="Q42" s="5">
        <f t="shared" si="1"/>
        <v>1224627996</v>
      </c>
    </row>
    <row r="43" spans="1:17">
      <c r="A43" s="1" t="s">
        <v>83</v>
      </c>
      <c r="C43" s="5">
        <v>161714</v>
      </c>
      <c r="D43" s="5"/>
      <c r="E43" s="5">
        <v>125310808146</v>
      </c>
      <c r="F43" s="5"/>
      <c r="G43" s="5">
        <v>123887003490</v>
      </c>
      <c r="H43" s="5"/>
      <c r="I43" s="5">
        <f t="shared" si="0"/>
        <v>1423804656</v>
      </c>
      <c r="J43" s="5"/>
      <c r="K43" s="5">
        <v>161714</v>
      </c>
      <c r="L43" s="5"/>
      <c r="M43" s="5">
        <v>125310808146</v>
      </c>
      <c r="N43" s="5"/>
      <c r="O43" s="5">
        <v>122963058457</v>
      </c>
      <c r="P43" s="5"/>
      <c r="Q43" s="5">
        <f t="shared" si="1"/>
        <v>2347749689</v>
      </c>
    </row>
    <row r="44" spans="1:17">
      <c r="A44" s="1" t="s">
        <v>149</v>
      </c>
      <c r="C44" s="5">
        <v>55000</v>
      </c>
      <c r="D44" s="5"/>
      <c r="E44" s="5">
        <v>54514092529</v>
      </c>
      <c r="F44" s="5"/>
      <c r="G44" s="5">
        <v>54379971843</v>
      </c>
      <c r="H44" s="5"/>
      <c r="I44" s="5">
        <f t="shared" si="0"/>
        <v>134120686</v>
      </c>
      <c r="J44" s="5"/>
      <c r="K44" s="5">
        <v>55000</v>
      </c>
      <c r="L44" s="5"/>
      <c r="M44" s="5">
        <v>54514092529</v>
      </c>
      <c r="N44" s="5"/>
      <c r="O44" s="5">
        <v>54990031250</v>
      </c>
      <c r="P44" s="5"/>
      <c r="Q44" s="5">
        <f t="shared" si="1"/>
        <v>-475938721</v>
      </c>
    </row>
    <row r="45" spans="1:17">
      <c r="A45" s="1" t="s">
        <v>118</v>
      </c>
      <c r="C45" s="5">
        <v>155519</v>
      </c>
      <c r="D45" s="5"/>
      <c r="E45" s="5">
        <v>124668334954</v>
      </c>
      <c r="F45" s="5"/>
      <c r="G45" s="5">
        <v>122791405361</v>
      </c>
      <c r="H45" s="5"/>
      <c r="I45" s="5">
        <f t="shared" si="0"/>
        <v>1876929593</v>
      </c>
      <c r="J45" s="5"/>
      <c r="K45" s="5">
        <v>155519</v>
      </c>
      <c r="L45" s="5"/>
      <c r="M45" s="5">
        <v>124668334954</v>
      </c>
      <c r="N45" s="5"/>
      <c r="O45" s="5">
        <v>118983691227</v>
      </c>
      <c r="P45" s="5"/>
      <c r="Q45" s="5">
        <f t="shared" si="1"/>
        <v>5684643727</v>
      </c>
    </row>
    <row r="46" spans="1:17">
      <c r="A46" s="1" t="s">
        <v>139</v>
      </c>
      <c r="C46" s="5">
        <v>100000</v>
      </c>
      <c r="D46" s="5"/>
      <c r="E46" s="5">
        <v>97780774021</v>
      </c>
      <c r="F46" s="5"/>
      <c r="G46" s="5">
        <v>96213858076</v>
      </c>
      <c r="H46" s="5"/>
      <c r="I46" s="5">
        <f t="shared" si="0"/>
        <v>1566915945</v>
      </c>
      <c r="J46" s="5"/>
      <c r="K46" s="5">
        <v>100000</v>
      </c>
      <c r="L46" s="5"/>
      <c r="M46" s="5">
        <v>97780774021</v>
      </c>
      <c r="N46" s="5"/>
      <c r="O46" s="5">
        <v>95087062345</v>
      </c>
      <c r="P46" s="5"/>
      <c r="Q46" s="5">
        <f t="shared" si="1"/>
        <v>2693711676</v>
      </c>
    </row>
    <row r="47" spans="1:17">
      <c r="A47" s="1" t="s">
        <v>112</v>
      </c>
      <c r="C47" s="5">
        <v>46702</v>
      </c>
      <c r="D47" s="5"/>
      <c r="E47" s="5">
        <v>36853573108</v>
      </c>
      <c r="F47" s="5"/>
      <c r="G47" s="5">
        <v>36303336489</v>
      </c>
      <c r="H47" s="5"/>
      <c r="I47" s="5">
        <f t="shared" si="0"/>
        <v>550236619</v>
      </c>
      <c r="J47" s="5"/>
      <c r="K47" s="5">
        <v>46702</v>
      </c>
      <c r="L47" s="5"/>
      <c r="M47" s="5">
        <v>36853573108</v>
      </c>
      <c r="N47" s="5"/>
      <c r="O47" s="5">
        <v>35018971346</v>
      </c>
      <c r="P47" s="5"/>
      <c r="Q47" s="5">
        <f t="shared" si="1"/>
        <v>1834601762</v>
      </c>
    </row>
    <row r="48" spans="1:17">
      <c r="A48" s="1" t="s">
        <v>53</v>
      </c>
      <c r="C48" s="5">
        <v>48700</v>
      </c>
      <c r="D48" s="5"/>
      <c r="E48" s="5">
        <v>28988289919</v>
      </c>
      <c r="F48" s="5"/>
      <c r="G48" s="5">
        <v>28510171702</v>
      </c>
      <c r="H48" s="5"/>
      <c r="I48" s="5">
        <f t="shared" si="0"/>
        <v>478118217</v>
      </c>
      <c r="J48" s="5"/>
      <c r="K48" s="5">
        <v>48700</v>
      </c>
      <c r="L48" s="5"/>
      <c r="M48" s="5">
        <v>28988289919</v>
      </c>
      <c r="N48" s="5"/>
      <c r="O48" s="5">
        <v>28422283535</v>
      </c>
      <c r="P48" s="5"/>
      <c r="Q48" s="5">
        <f t="shared" si="1"/>
        <v>566006384</v>
      </c>
    </row>
    <row r="49" spans="1:17">
      <c r="A49" s="1" t="s">
        <v>120</v>
      </c>
      <c r="C49" s="5">
        <v>65094</v>
      </c>
      <c r="D49" s="5"/>
      <c r="E49" s="5">
        <v>54626290431</v>
      </c>
      <c r="F49" s="5"/>
      <c r="G49" s="5">
        <v>53786534783</v>
      </c>
      <c r="H49" s="5"/>
      <c r="I49" s="5">
        <f t="shared" si="0"/>
        <v>839755648</v>
      </c>
      <c r="J49" s="5"/>
      <c r="K49" s="5">
        <v>65094</v>
      </c>
      <c r="L49" s="5"/>
      <c r="M49" s="5">
        <v>54626290431</v>
      </c>
      <c r="N49" s="5"/>
      <c r="O49" s="5">
        <v>52593879925</v>
      </c>
      <c r="P49" s="5"/>
      <c r="Q49" s="5">
        <f t="shared" si="1"/>
        <v>2032410506</v>
      </c>
    </row>
    <row r="50" spans="1:17">
      <c r="A50" s="1" t="s">
        <v>115</v>
      </c>
      <c r="C50" s="5">
        <v>21600</v>
      </c>
      <c r="D50" s="5"/>
      <c r="E50" s="5">
        <v>13158710551</v>
      </c>
      <c r="F50" s="5"/>
      <c r="G50" s="5">
        <v>13188123051</v>
      </c>
      <c r="H50" s="5"/>
      <c r="I50" s="5">
        <f t="shared" si="0"/>
        <v>-29412500</v>
      </c>
      <c r="J50" s="5"/>
      <c r="K50" s="5">
        <v>21600</v>
      </c>
      <c r="L50" s="5"/>
      <c r="M50" s="5">
        <v>13158710551</v>
      </c>
      <c r="N50" s="5"/>
      <c r="O50" s="5">
        <v>13188510978</v>
      </c>
      <c r="P50" s="5"/>
      <c r="Q50" s="5">
        <f t="shared" si="1"/>
        <v>-29800427</v>
      </c>
    </row>
    <row r="51" spans="1:17">
      <c r="A51" s="1" t="s">
        <v>49</v>
      </c>
      <c r="C51" s="5">
        <v>16600</v>
      </c>
      <c r="D51" s="5"/>
      <c r="E51" s="5">
        <v>9811825884</v>
      </c>
      <c r="F51" s="5"/>
      <c r="G51" s="5">
        <v>9622006095</v>
      </c>
      <c r="H51" s="5"/>
      <c r="I51" s="5">
        <f t="shared" si="0"/>
        <v>189819789</v>
      </c>
      <c r="J51" s="5"/>
      <c r="K51" s="5">
        <v>16600</v>
      </c>
      <c r="L51" s="5"/>
      <c r="M51" s="5">
        <v>9811825884</v>
      </c>
      <c r="N51" s="5"/>
      <c r="O51" s="5">
        <v>9607936116</v>
      </c>
      <c r="P51" s="5"/>
      <c r="Q51" s="5">
        <f t="shared" si="1"/>
        <v>203889768</v>
      </c>
    </row>
    <row r="52" spans="1:17">
      <c r="A52" s="1" t="s">
        <v>86</v>
      </c>
      <c r="C52" s="5">
        <v>132028</v>
      </c>
      <c r="D52" s="5"/>
      <c r="E52" s="5">
        <v>100762666695</v>
      </c>
      <c r="F52" s="5"/>
      <c r="G52" s="5">
        <v>99428998384</v>
      </c>
      <c r="H52" s="5"/>
      <c r="I52" s="5">
        <f t="shared" si="0"/>
        <v>1333668311</v>
      </c>
      <c r="J52" s="5"/>
      <c r="K52" s="5">
        <v>132028</v>
      </c>
      <c r="L52" s="5"/>
      <c r="M52" s="5">
        <v>100762666695</v>
      </c>
      <c r="N52" s="5"/>
      <c r="O52" s="5">
        <v>97042817154</v>
      </c>
      <c r="P52" s="5"/>
      <c r="Q52" s="5">
        <f t="shared" si="1"/>
        <v>3719849541</v>
      </c>
    </row>
    <row r="53" spans="1:17">
      <c r="A53" s="1" t="s">
        <v>131</v>
      </c>
      <c r="C53" s="5">
        <v>400000</v>
      </c>
      <c r="D53" s="5"/>
      <c r="E53" s="5">
        <v>393824606350</v>
      </c>
      <c r="F53" s="5"/>
      <c r="G53" s="5">
        <v>394177342405</v>
      </c>
      <c r="H53" s="5"/>
      <c r="I53" s="5">
        <f t="shared" si="0"/>
        <v>-352736055</v>
      </c>
      <c r="J53" s="5"/>
      <c r="K53" s="5">
        <v>400000</v>
      </c>
      <c r="L53" s="5"/>
      <c r="M53" s="5">
        <v>393824606350</v>
      </c>
      <c r="N53" s="5"/>
      <c r="O53" s="5">
        <v>386037617997</v>
      </c>
      <c r="P53" s="5"/>
      <c r="Q53" s="5">
        <f t="shared" si="1"/>
        <v>7786988353</v>
      </c>
    </row>
    <row r="54" spans="1:17">
      <c r="A54" s="1" t="s">
        <v>68</v>
      </c>
      <c r="C54" s="5">
        <v>6037</v>
      </c>
      <c r="D54" s="5"/>
      <c r="E54" s="5">
        <v>6025687005</v>
      </c>
      <c r="F54" s="5"/>
      <c r="G54" s="5">
        <v>5922062574</v>
      </c>
      <c r="H54" s="5"/>
      <c r="I54" s="5">
        <f t="shared" si="0"/>
        <v>103624431</v>
      </c>
      <c r="J54" s="5"/>
      <c r="K54" s="5">
        <v>6037</v>
      </c>
      <c r="L54" s="5"/>
      <c r="M54" s="5">
        <v>6025687005</v>
      </c>
      <c r="N54" s="5"/>
      <c r="O54" s="5">
        <v>5524845650</v>
      </c>
      <c r="P54" s="5"/>
      <c r="Q54" s="5">
        <f t="shared" si="1"/>
        <v>500841355</v>
      </c>
    </row>
    <row r="55" spans="1:17">
      <c r="A55" s="1" t="s">
        <v>80</v>
      </c>
      <c r="C55" s="5">
        <v>191138</v>
      </c>
      <c r="D55" s="5"/>
      <c r="E55" s="5">
        <v>185488548527</v>
      </c>
      <c r="F55" s="5"/>
      <c r="G55" s="5">
        <v>182295593651</v>
      </c>
      <c r="H55" s="5"/>
      <c r="I55" s="5">
        <f t="shared" si="0"/>
        <v>3192954876</v>
      </c>
      <c r="J55" s="5"/>
      <c r="K55" s="5">
        <v>191138</v>
      </c>
      <c r="L55" s="5"/>
      <c r="M55" s="5">
        <v>185488548527</v>
      </c>
      <c r="N55" s="5"/>
      <c r="O55" s="5">
        <v>170244424904</v>
      </c>
      <c r="P55" s="5"/>
      <c r="Q55" s="5">
        <f t="shared" si="1"/>
        <v>15244123623</v>
      </c>
    </row>
    <row r="56" spans="1:17">
      <c r="A56" s="1" t="s">
        <v>71</v>
      </c>
      <c r="C56" s="5">
        <v>52392</v>
      </c>
      <c r="D56" s="5"/>
      <c r="E56" s="5">
        <v>52043536786</v>
      </c>
      <c r="F56" s="5"/>
      <c r="G56" s="5">
        <v>51187868564</v>
      </c>
      <c r="H56" s="5"/>
      <c r="I56" s="5">
        <f t="shared" si="0"/>
        <v>855668222</v>
      </c>
      <c r="J56" s="5"/>
      <c r="K56" s="5">
        <v>52392</v>
      </c>
      <c r="L56" s="5"/>
      <c r="M56" s="5">
        <v>52043536786</v>
      </c>
      <c r="N56" s="5"/>
      <c r="O56" s="5">
        <v>47718365798</v>
      </c>
      <c r="P56" s="5"/>
      <c r="Q56" s="5">
        <f t="shared" si="1"/>
        <v>4325170988</v>
      </c>
    </row>
    <row r="57" spans="1:17">
      <c r="A57" s="1" t="s">
        <v>99</v>
      </c>
      <c r="C57" s="5">
        <v>627856</v>
      </c>
      <c r="D57" s="5"/>
      <c r="E57" s="5">
        <v>553957382782</v>
      </c>
      <c r="F57" s="5"/>
      <c r="G57" s="5">
        <v>557953134973</v>
      </c>
      <c r="H57" s="5"/>
      <c r="I57" s="5">
        <f t="shared" si="0"/>
        <v>-3995752191</v>
      </c>
      <c r="J57" s="5"/>
      <c r="K57" s="5">
        <v>627856</v>
      </c>
      <c r="L57" s="5"/>
      <c r="M57" s="5">
        <v>553957382782</v>
      </c>
      <c r="N57" s="5"/>
      <c r="O57" s="5">
        <v>509770723742</v>
      </c>
      <c r="P57" s="5"/>
      <c r="Q57" s="5">
        <f t="shared" si="1"/>
        <v>44186659040</v>
      </c>
    </row>
    <row r="58" spans="1:17">
      <c r="A58" s="1" t="s">
        <v>102</v>
      </c>
      <c r="C58" s="5">
        <v>89940</v>
      </c>
      <c r="D58" s="5"/>
      <c r="E58" s="5">
        <v>57505305873</v>
      </c>
      <c r="F58" s="5"/>
      <c r="G58" s="5">
        <v>56462498276</v>
      </c>
      <c r="H58" s="5"/>
      <c r="I58" s="5">
        <f t="shared" si="0"/>
        <v>1042807597</v>
      </c>
      <c r="J58" s="5"/>
      <c r="K58" s="5">
        <v>89940</v>
      </c>
      <c r="L58" s="5"/>
      <c r="M58" s="5">
        <v>57505305873</v>
      </c>
      <c r="N58" s="5"/>
      <c r="O58" s="5">
        <v>53132293487</v>
      </c>
      <c r="P58" s="5"/>
      <c r="Q58" s="5">
        <f t="shared" si="1"/>
        <v>4373012386</v>
      </c>
    </row>
    <row r="59" spans="1:17" ht="24.75" thickBot="1">
      <c r="C59" s="5"/>
      <c r="D59" s="5"/>
      <c r="E59" s="6">
        <f>SUM(E8:E58)</f>
        <v>6424000042584</v>
      </c>
      <c r="F59" s="5"/>
      <c r="G59" s="6">
        <f>SUM(G8:G58)</f>
        <v>6409318121845</v>
      </c>
      <c r="H59" s="5"/>
      <c r="I59" s="6">
        <f>SUM(I8:I58)</f>
        <v>14681920739</v>
      </c>
      <c r="J59" s="5"/>
      <c r="K59" s="5"/>
      <c r="L59" s="5"/>
      <c r="M59" s="6">
        <f>SUM(M8:M58)</f>
        <v>6424000042584</v>
      </c>
      <c r="N59" s="5"/>
      <c r="O59" s="6">
        <f>SUM(O8:O58)</f>
        <v>6223388271218</v>
      </c>
      <c r="P59" s="5"/>
      <c r="Q59" s="6">
        <f>SUM(Q8:Q58)</f>
        <v>200611771366</v>
      </c>
    </row>
    <row r="60" spans="1:17" ht="24.75" thickTop="1">
      <c r="G60" s="5"/>
      <c r="H60" s="5"/>
      <c r="I60" s="5"/>
      <c r="J60" s="5">
        <f t="shared" ref="J60:N60" si="2">SUM(J8:J22)</f>
        <v>0</v>
      </c>
      <c r="K60" s="5"/>
      <c r="L60" s="5"/>
      <c r="M60" s="5"/>
      <c r="N60" s="5">
        <f t="shared" si="2"/>
        <v>0</v>
      </c>
      <c r="O60" s="5"/>
      <c r="P60" s="5"/>
      <c r="Q60" s="5"/>
    </row>
    <row r="61" spans="1:17">
      <c r="G61" s="4"/>
      <c r="H61" s="3"/>
      <c r="I61" s="4"/>
      <c r="J61" s="3"/>
      <c r="K61" s="3"/>
      <c r="L61" s="3"/>
      <c r="M61" s="3"/>
      <c r="N61" s="3"/>
      <c r="O61" s="4"/>
      <c r="P61" s="3"/>
      <c r="Q61" s="4"/>
    </row>
    <row r="62" spans="1:17">
      <c r="G62" s="4"/>
      <c r="H62" s="4"/>
      <c r="I62" s="4"/>
      <c r="J62" s="4">
        <f t="shared" ref="J62:N62" si="3">J61-J60</f>
        <v>0</v>
      </c>
      <c r="K62" s="4"/>
      <c r="L62" s="4"/>
      <c r="M62" s="4"/>
      <c r="N62" s="4">
        <f t="shared" si="3"/>
        <v>0</v>
      </c>
      <c r="O62" s="4"/>
      <c r="P62" s="4"/>
      <c r="Q62" s="4"/>
    </row>
    <row r="63" spans="1:17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>
      <c r="G64" s="5"/>
      <c r="H64" s="5"/>
      <c r="I64" s="5"/>
      <c r="J64" s="5">
        <f t="shared" ref="J64:N64" si="4">SUM(J23:J58)</f>
        <v>0</v>
      </c>
      <c r="K64" s="5"/>
      <c r="L64" s="5"/>
      <c r="M64" s="5"/>
      <c r="N64" s="5">
        <f t="shared" si="4"/>
        <v>0</v>
      </c>
      <c r="O64" s="5"/>
      <c r="P64" s="5"/>
      <c r="Q64" s="5"/>
    </row>
    <row r="65" spans="7:17">
      <c r="G65" s="4"/>
      <c r="H65" s="3"/>
      <c r="I65" s="4"/>
      <c r="J65" s="3"/>
      <c r="K65" s="3"/>
      <c r="L65" s="3"/>
      <c r="M65" s="3"/>
      <c r="N65" s="3"/>
      <c r="O65" s="4"/>
      <c r="P65" s="3"/>
      <c r="Q65" s="4"/>
    </row>
    <row r="66" spans="7:17">
      <c r="G66" s="2"/>
      <c r="H66" s="2"/>
      <c r="I66" s="2"/>
      <c r="J66" s="2">
        <f t="shared" ref="J66:N66" si="5">J65-J64</f>
        <v>0</v>
      </c>
      <c r="K66" s="2"/>
      <c r="L66" s="2"/>
      <c r="M66" s="2"/>
      <c r="N66" s="2">
        <f t="shared" si="5"/>
        <v>0</v>
      </c>
      <c r="O66" s="2"/>
      <c r="P66" s="2"/>
      <c r="Q6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37"/>
  <sheetViews>
    <sheetView rightToLeft="1" workbookViewId="0">
      <selection activeCell="E21" sqref="E21"/>
    </sheetView>
  </sheetViews>
  <sheetFormatPr defaultRowHeight="24"/>
  <cols>
    <col min="1" max="1" width="33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4.28515625" style="1" bestFit="1" customWidth="1"/>
    <col min="21" max="21" width="16.7109375" style="1" bestFit="1" customWidth="1"/>
    <col min="22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1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1" ht="24.75">
      <c r="A6" s="20" t="s">
        <v>3</v>
      </c>
      <c r="C6" s="21" t="s">
        <v>179</v>
      </c>
      <c r="D6" s="21" t="s">
        <v>179</v>
      </c>
      <c r="E6" s="21" t="s">
        <v>179</v>
      </c>
      <c r="F6" s="21" t="s">
        <v>179</v>
      </c>
      <c r="G6" s="21" t="s">
        <v>179</v>
      </c>
      <c r="H6" s="21" t="s">
        <v>179</v>
      </c>
      <c r="I6" s="21" t="s">
        <v>179</v>
      </c>
      <c r="K6" s="21" t="s">
        <v>180</v>
      </c>
      <c r="L6" s="21" t="s">
        <v>180</v>
      </c>
      <c r="M6" s="21" t="s">
        <v>180</v>
      </c>
      <c r="N6" s="21" t="s">
        <v>180</v>
      </c>
      <c r="O6" s="21" t="s">
        <v>180</v>
      </c>
      <c r="P6" s="21" t="s">
        <v>180</v>
      </c>
      <c r="Q6" s="21" t="s">
        <v>180</v>
      </c>
    </row>
    <row r="7" spans="1:21" ht="24.75">
      <c r="A7" s="21" t="s">
        <v>3</v>
      </c>
      <c r="C7" s="21" t="s">
        <v>7</v>
      </c>
      <c r="E7" s="21" t="s">
        <v>202</v>
      </c>
      <c r="G7" s="21" t="s">
        <v>203</v>
      </c>
      <c r="I7" s="21" t="s">
        <v>205</v>
      </c>
      <c r="K7" s="21" t="s">
        <v>7</v>
      </c>
      <c r="M7" s="21" t="s">
        <v>202</v>
      </c>
      <c r="O7" s="21" t="s">
        <v>203</v>
      </c>
      <c r="Q7" s="21" t="s">
        <v>205</v>
      </c>
    </row>
    <row r="8" spans="1:21">
      <c r="A8" s="1" t="s">
        <v>18</v>
      </c>
      <c r="C8" s="5">
        <v>802976</v>
      </c>
      <c r="D8" s="5"/>
      <c r="E8" s="5">
        <v>34975594041</v>
      </c>
      <c r="F8" s="5"/>
      <c r="G8" s="5">
        <v>35320777003</v>
      </c>
      <c r="H8" s="5"/>
      <c r="I8" s="5">
        <f t="shared" ref="I8:I27" si="0">E8-G8</f>
        <v>-345182962</v>
      </c>
      <c r="J8" s="5"/>
      <c r="K8" s="5">
        <v>802976</v>
      </c>
      <c r="L8" s="5"/>
      <c r="M8" s="5">
        <v>34975594041</v>
      </c>
      <c r="N8" s="5"/>
      <c r="O8" s="5">
        <v>35320777003</v>
      </c>
      <c r="P8" s="5"/>
      <c r="Q8" s="16">
        <f>M8-O8</f>
        <v>-345182962</v>
      </c>
    </row>
    <row r="9" spans="1:21">
      <c r="A9" s="1" t="s">
        <v>22</v>
      </c>
      <c r="C9" s="5">
        <v>5000000</v>
      </c>
      <c r="D9" s="5"/>
      <c r="E9" s="5">
        <v>51714016693</v>
      </c>
      <c r="F9" s="5"/>
      <c r="G9" s="5">
        <v>51924995798</v>
      </c>
      <c r="H9" s="5"/>
      <c r="I9" s="5">
        <f t="shared" si="0"/>
        <v>-210979105</v>
      </c>
      <c r="J9" s="5"/>
      <c r="K9" s="5">
        <v>5000000</v>
      </c>
      <c r="L9" s="5"/>
      <c r="M9" s="5">
        <v>51714016693</v>
      </c>
      <c r="N9" s="5"/>
      <c r="O9" s="5">
        <v>51924995798</v>
      </c>
      <c r="P9" s="5"/>
      <c r="Q9" s="16">
        <f t="shared" ref="Q9:Q24" si="1">M9-O9</f>
        <v>-210979105</v>
      </c>
    </row>
    <row r="10" spans="1:21">
      <c r="A10" s="1" t="s">
        <v>16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2405000</v>
      </c>
      <c r="L10" s="5"/>
      <c r="M10" s="5">
        <v>17643876336</v>
      </c>
      <c r="N10" s="5"/>
      <c r="O10" s="5">
        <v>17133180683</v>
      </c>
      <c r="P10" s="5"/>
      <c r="Q10" s="16">
        <f t="shared" si="1"/>
        <v>510695653</v>
      </c>
    </row>
    <row r="11" spans="1:21">
      <c r="A11" s="1" t="s">
        <v>206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450000</v>
      </c>
      <c r="L11" s="5"/>
      <c r="M11" s="5">
        <v>31513579129</v>
      </c>
      <c r="N11" s="5"/>
      <c r="O11" s="5">
        <v>31535816314</v>
      </c>
      <c r="P11" s="5"/>
      <c r="Q11" s="16">
        <f t="shared" si="1"/>
        <v>-22237185</v>
      </c>
    </row>
    <row r="12" spans="1:21">
      <c r="A12" s="1" t="s">
        <v>17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5192000</v>
      </c>
      <c r="L12" s="5"/>
      <c r="M12" s="5">
        <v>61670927559</v>
      </c>
      <c r="N12" s="5"/>
      <c r="O12" s="5">
        <v>60534221364</v>
      </c>
      <c r="P12" s="5"/>
      <c r="Q12" s="16">
        <f t="shared" si="1"/>
        <v>1136706195</v>
      </c>
    </row>
    <row r="13" spans="1:21" s="17" customFormat="1">
      <c r="A13" s="17" t="s">
        <v>20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f t="shared" si="0"/>
        <v>0</v>
      </c>
      <c r="J13" s="16"/>
      <c r="K13" s="16">
        <v>9490000</v>
      </c>
      <c r="L13" s="16"/>
      <c r="M13" s="16">
        <v>70953006640</v>
      </c>
      <c r="N13" s="16"/>
      <c r="O13" s="16">
        <v>66456886622</v>
      </c>
      <c r="P13" s="16"/>
      <c r="Q13" s="16">
        <v>4496120018</v>
      </c>
      <c r="T13" s="18"/>
      <c r="U13" s="18"/>
    </row>
    <row r="14" spans="1:21">
      <c r="A14" s="1" t="s">
        <v>128</v>
      </c>
      <c r="C14" s="5">
        <v>105000</v>
      </c>
      <c r="D14" s="5"/>
      <c r="E14" s="5">
        <v>105000000000</v>
      </c>
      <c r="F14" s="5"/>
      <c r="G14" s="5">
        <v>104319609494</v>
      </c>
      <c r="H14" s="5"/>
      <c r="I14" s="5">
        <f t="shared" si="0"/>
        <v>680390506</v>
      </c>
      <c r="J14" s="5"/>
      <c r="K14" s="5">
        <v>330000</v>
      </c>
      <c r="L14" s="5"/>
      <c r="M14" s="5">
        <v>326651871407</v>
      </c>
      <c r="N14" s="5"/>
      <c r="O14" s="5">
        <v>324779643869</v>
      </c>
      <c r="P14" s="5"/>
      <c r="Q14" s="16">
        <v>1895356131</v>
      </c>
    </row>
    <row r="15" spans="1:21">
      <c r="A15" s="1" t="s">
        <v>99</v>
      </c>
      <c r="C15" s="5">
        <v>225858</v>
      </c>
      <c r="D15" s="5"/>
      <c r="E15" s="5">
        <v>198468688880</v>
      </c>
      <c r="F15" s="5"/>
      <c r="G15" s="5">
        <v>183379303730</v>
      </c>
      <c r="H15" s="5"/>
      <c r="I15" s="5">
        <f t="shared" si="0"/>
        <v>15089385150</v>
      </c>
      <c r="J15" s="5"/>
      <c r="K15" s="5">
        <v>275858</v>
      </c>
      <c r="L15" s="5"/>
      <c r="M15" s="5">
        <v>240486571764</v>
      </c>
      <c r="N15" s="5"/>
      <c r="O15" s="5">
        <v>223866964012</v>
      </c>
      <c r="P15" s="5"/>
      <c r="Q15" s="16">
        <v>16658427988</v>
      </c>
    </row>
    <row r="16" spans="1:21">
      <c r="A16" s="1" t="s">
        <v>65</v>
      </c>
      <c r="C16" s="5">
        <v>80986</v>
      </c>
      <c r="D16" s="5"/>
      <c r="E16" s="5">
        <v>80986000000</v>
      </c>
      <c r="F16" s="5"/>
      <c r="G16" s="5">
        <v>78472563307</v>
      </c>
      <c r="H16" s="5"/>
      <c r="I16" s="5">
        <f t="shared" si="0"/>
        <v>2513436693</v>
      </c>
      <c r="J16" s="5"/>
      <c r="K16" s="5">
        <v>80986</v>
      </c>
      <c r="L16" s="5"/>
      <c r="M16" s="5">
        <v>80986000000</v>
      </c>
      <c r="N16" s="5"/>
      <c r="O16" s="5">
        <v>78472563307</v>
      </c>
      <c r="P16" s="5"/>
      <c r="Q16" s="16">
        <f t="shared" si="1"/>
        <v>2513436693</v>
      </c>
    </row>
    <row r="17" spans="1:20">
      <c r="A17" s="1" t="s">
        <v>207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92699</v>
      </c>
      <c r="L17" s="5"/>
      <c r="M17" s="5">
        <v>92699000000</v>
      </c>
      <c r="N17" s="5"/>
      <c r="O17" s="5">
        <v>88310379012</v>
      </c>
      <c r="P17" s="5"/>
      <c r="Q17" s="16">
        <f t="shared" si="1"/>
        <v>4388620988</v>
      </c>
    </row>
    <row r="18" spans="1:20">
      <c r="A18" s="1" t="s">
        <v>208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32031</v>
      </c>
      <c r="L18" s="5"/>
      <c r="M18" s="5">
        <v>32031000000</v>
      </c>
      <c r="N18" s="5"/>
      <c r="O18" s="5">
        <v>29982627483</v>
      </c>
      <c r="P18" s="5"/>
      <c r="Q18" s="16">
        <f t="shared" si="1"/>
        <v>2048372517</v>
      </c>
    </row>
    <row r="19" spans="1:20">
      <c r="A19" s="1" t="s">
        <v>209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542241</v>
      </c>
      <c r="L19" s="5"/>
      <c r="M19" s="5">
        <v>542241000000</v>
      </c>
      <c r="N19" s="5"/>
      <c r="O19" s="5">
        <v>519169421108</v>
      </c>
      <c r="P19" s="5"/>
      <c r="Q19" s="16">
        <f t="shared" si="1"/>
        <v>23071578892</v>
      </c>
    </row>
    <row r="20" spans="1:20">
      <c r="A20" s="1" t="s">
        <v>188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100</v>
      </c>
      <c r="L20" s="5"/>
      <c r="M20" s="5">
        <v>97882257</v>
      </c>
      <c r="N20" s="5"/>
      <c r="O20" s="5">
        <v>97214614</v>
      </c>
      <c r="P20" s="5"/>
      <c r="Q20" s="16">
        <v>685386</v>
      </c>
    </row>
    <row r="21" spans="1:20">
      <c r="A21" s="1" t="s">
        <v>210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385538</v>
      </c>
      <c r="L21" s="5"/>
      <c r="M21" s="5">
        <v>385538000000</v>
      </c>
      <c r="N21" s="5"/>
      <c r="O21" s="5">
        <v>362440255674</v>
      </c>
      <c r="P21" s="5"/>
      <c r="Q21" s="16">
        <f t="shared" si="1"/>
        <v>23097744326</v>
      </c>
    </row>
    <row r="22" spans="1:20">
      <c r="A22" s="1" t="s">
        <v>152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50000</v>
      </c>
      <c r="L22" s="5"/>
      <c r="M22" s="5">
        <v>48991118750</v>
      </c>
      <c r="N22" s="5"/>
      <c r="O22" s="5">
        <v>49990937500</v>
      </c>
      <c r="P22" s="5"/>
      <c r="Q22" s="16">
        <v>-990937500</v>
      </c>
    </row>
    <row r="23" spans="1:20">
      <c r="A23" s="1" t="s">
        <v>190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10000</v>
      </c>
      <c r="L23" s="5"/>
      <c r="M23" s="5">
        <v>10000000000</v>
      </c>
      <c r="N23" s="5"/>
      <c r="O23" s="5">
        <v>9997787572</v>
      </c>
      <c r="P23" s="5"/>
      <c r="Q23" s="16">
        <f t="shared" si="1"/>
        <v>2212428</v>
      </c>
    </row>
    <row r="24" spans="1:20">
      <c r="A24" s="1" t="s">
        <v>186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f t="shared" si="0"/>
        <v>0</v>
      </c>
      <c r="J24" s="5"/>
      <c r="K24" s="5">
        <v>115000</v>
      </c>
      <c r="L24" s="5"/>
      <c r="M24" s="5">
        <v>115000000000</v>
      </c>
      <c r="N24" s="5"/>
      <c r="O24" s="5">
        <v>114979156250</v>
      </c>
      <c r="P24" s="5"/>
      <c r="Q24" s="16">
        <f t="shared" si="1"/>
        <v>20843750</v>
      </c>
    </row>
    <row r="25" spans="1:20">
      <c r="A25" s="1" t="s">
        <v>102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5">
        <v>110997</v>
      </c>
      <c r="L25" s="5"/>
      <c r="M25" s="5">
        <v>69987570506</v>
      </c>
      <c r="N25" s="5"/>
      <c r="O25" s="5">
        <v>65402024449</v>
      </c>
      <c r="P25" s="5"/>
      <c r="Q25" s="16">
        <v>4598233601</v>
      </c>
    </row>
    <row r="26" spans="1:20">
      <c r="A26" s="1" t="s">
        <v>93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60000</v>
      </c>
      <c r="L26" s="5"/>
      <c r="M26" s="5">
        <v>52466488728</v>
      </c>
      <c r="N26" s="5"/>
      <c r="O26" s="5">
        <v>49548017794</v>
      </c>
      <c r="P26" s="5"/>
      <c r="Q26" s="16">
        <v>2927982203</v>
      </c>
    </row>
    <row r="27" spans="1:20">
      <c r="A27" s="1" t="s">
        <v>118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20000</v>
      </c>
      <c r="L27" s="5"/>
      <c r="M27" s="5">
        <v>14767322941</v>
      </c>
      <c r="N27" s="5"/>
      <c r="O27" s="5">
        <v>14603552625</v>
      </c>
      <c r="P27" s="5"/>
      <c r="Q27" s="16">
        <v>166447375</v>
      </c>
    </row>
    <row r="28" spans="1:20">
      <c r="A28" s="1" t="s">
        <v>62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>E28-G28</f>
        <v>0</v>
      </c>
      <c r="J28" s="5"/>
      <c r="K28" s="5">
        <v>327088</v>
      </c>
      <c r="L28" s="5"/>
      <c r="M28" s="5">
        <v>237895220764</v>
      </c>
      <c r="N28" s="5"/>
      <c r="O28" s="5">
        <v>228377871750</v>
      </c>
      <c r="P28" s="5"/>
      <c r="Q28" s="16">
        <v>9549784250</v>
      </c>
    </row>
    <row r="29" spans="1:20" ht="24.75" thickBot="1">
      <c r="C29" s="5"/>
      <c r="D29" s="5"/>
      <c r="E29" s="6">
        <f>SUM(E8:E28)</f>
        <v>471144299614</v>
      </c>
      <c r="F29" s="5"/>
      <c r="G29" s="6">
        <f>SUM(G8:G28)</f>
        <v>453417249332</v>
      </c>
      <c r="H29" s="5"/>
      <c r="I29" s="6">
        <f>SUM(I8:I28)</f>
        <v>17727050282</v>
      </c>
      <c r="J29" s="5"/>
      <c r="K29" s="5"/>
      <c r="L29" s="5"/>
      <c r="M29" s="6">
        <f>SUM(M8:M28)</f>
        <v>2518310047515</v>
      </c>
      <c r="N29" s="5"/>
      <c r="O29" s="6">
        <f>SUM(O8:O28)</f>
        <v>2422924294803</v>
      </c>
      <c r="P29" s="5"/>
      <c r="Q29" s="6">
        <f>SUM(Q8:Q28)</f>
        <v>95513911642</v>
      </c>
      <c r="T29" s="2"/>
    </row>
    <row r="30" spans="1:20" ht="24.75" thickTop="1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T30" s="2"/>
    </row>
    <row r="31" spans="1:20">
      <c r="G31" s="2"/>
      <c r="I31" s="2"/>
      <c r="O31" s="2"/>
      <c r="Q31" s="2"/>
      <c r="T31" s="2"/>
    </row>
    <row r="32" spans="1:20">
      <c r="T32" s="2"/>
    </row>
    <row r="33" spans="7:20">
      <c r="T33" s="2"/>
    </row>
    <row r="34" spans="7:20"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T34" s="2"/>
    </row>
    <row r="35" spans="7:20">
      <c r="G35" s="2"/>
      <c r="I35" s="2"/>
      <c r="O35" s="2"/>
      <c r="Q35" s="2"/>
    </row>
    <row r="36" spans="7:20">
      <c r="Q36" s="2"/>
    </row>
    <row r="37" spans="7:20">
      <c r="Q37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26"/>
  <sheetViews>
    <sheetView rightToLeft="1" topLeftCell="A4" workbookViewId="0">
      <selection activeCell="G22" sqref="G22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8.14062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7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7" ht="24.75">
      <c r="A6" s="20" t="s">
        <v>3</v>
      </c>
      <c r="C6" s="21" t="s">
        <v>179</v>
      </c>
      <c r="D6" s="21" t="s">
        <v>179</v>
      </c>
      <c r="E6" s="21" t="s">
        <v>179</v>
      </c>
      <c r="F6" s="21" t="s">
        <v>179</v>
      </c>
      <c r="G6" s="21" t="s">
        <v>179</v>
      </c>
      <c r="H6" s="21" t="s">
        <v>179</v>
      </c>
      <c r="I6" s="21" t="s">
        <v>179</v>
      </c>
      <c r="J6" s="21" t="s">
        <v>179</v>
      </c>
      <c r="K6" s="21" t="s">
        <v>179</v>
      </c>
      <c r="M6" s="21" t="s">
        <v>180</v>
      </c>
      <c r="N6" s="21" t="s">
        <v>180</v>
      </c>
      <c r="O6" s="21" t="s">
        <v>180</v>
      </c>
      <c r="P6" s="21" t="s">
        <v>180</v>
      </c>
      <c r="Q6" s="21" t="s">
        <v>180</v>
      </c>
      <c r="R6" s="21" t="s">
        <v>180</v>
      </c>
      <c r="S6" s="21" t="s">
        <v>180</v>
      </c>
      <c r="T6" s="21" t="s">
        <v>180</v>
      </c>
      <c r="U6" s="21" t="s">
        <v>180</v>
      </c>
    </row>
    <row r="7" spans="1:27" ht="24.75">
      <c r="A7" s="21" t="s">
        <v>3</v>
      </c>
      <c r="C7" s="21" t="s">
        <v>211</v>
      </c>
      <c r="E7" s="21" t="s">
        <v>212</v>
      </c>
      <c r="G7" s="21" t="s">
        <v>213</v>
      </c>
      <c r="I7" s="21" t="s">
        <v>164</v>
      </c>
      <c r="K7" s="21" t="s">
        <v>214</v>
      </c>
      <c r="M7" s="21" t="s">
        <v>211</v>
      </c>
      <c r="O7" s="21" t="s">
        <v>212</v>
      </c>
      <c r="Q7" s="21" t="s">
        <v>213</v>
      </c>
      <c r="S7" s="21" t="s">
        <v>164</v>
      </c>
      <c r="U7" s="21" t="s">
        <v>214</v>
      </c>
    </row>
    <row r="8" spans="1:27">
      <c r="A8" s="1" t="s">
        <v>18</v>
      </c>
      <c r="C8" s="5">
        <v>0</v>
      </c>
      <c r="D8" s="5"/>
      <c r="E8" s="5">
        <v>34891465</v>
      </c>
      <c r="F8" s="5"/>
      <c r="G8" s="5">
        <v>-345182962</v>
      </c>
      <c r="H8" s="5"/>
      <c r="I8" s="5">
        <f>C8+E8+G8</f>
        <v>-310291497</v>
      </c>
      <c r="J8" s="5"/>
      <c r="K8" s="8">
        <f>I8/$I$24</f>
        <v>7.651452810910378E-2</v>
      </c>
      <c r="L8" s="5"/>
      <c r="M8" s="5">
        <v>0</v>
      </c>
      <c r="N8" s="5"/>
      <c r="O8" s="5">
        <v>-284309174</v>
      </c>
      <c r="P8" s="5"/>
      <c r="Q8" s="5">
        <v>-345182962</v>
      </c>
      <c r="R8" s="5"/>
      <c r="S8" s="5">
        <f>M8+O8+Q8</f>
        <v>-629492136</v>
      </c>
      <c r="T8" s="5"/>
      <c r="U8" s="8">
        <f>S8/$S$24</f>
        <v>-1.5160646360470719E-2</v>
      </c>
      <c r="V8" s="12"/>
      <c r="W8" s="12"/>
      <c r="X8" s="12"/>
      <c r="Y8" s="12"/>
      <c r="Z8" s="12"/>
      <c r="AA8" s="12"/>
    </row>
    <row r="9" spans="1:27">
      <c r="A9" s="1" t="s">
        <v>22</v>
      </c>
      <c r="C9" s="5">
        <v>0</v>
      </c>
      <c r="D9" s="5"/>
      <c r="E9" s="5">
        <v>-173993503</v>
      </c>
      <c r="F9" s="5"/>
      <c r="G9" s="5">
        <v>-210979105</v>
      </c>
      <c r="H9" s="5"/>
      <c r="I9" s="5">
        <f t="shared" ref="I9:I23" si="0">C9+E9+G9</f>
        <v>-384972608</v>
      </c>
      <c r="J9" s="5"/>
      <c r="K9" s="8">
        <f t="shared" ref="K9:K23" si="1">I9/$I$24</f>
        <v>9.4930082586346193E-2</v>
      </c>
      <c r="L9" s="5"/>
      <c r="M9" s="5">
        <v>0</v>
      </c>
      <c r="N9" s="5"/>
      <c r="O9" s="5">
        <v>57746681</v>
      </c>
      <c r="P9" s="5"/>
      <c r="Q9" s="5">
        <v>-210979105</v>
      </c>
      <c r="R9" s="5"/>
      <c r="S9" s="5">
        <f t="shared" ref="S9:S23" si="2">M9+O9+Q9</f>
        <v>-153232424</v>
      </c>
      <c r="T9" s="5"/>
      <c r="U9" s="8">
        <f t="shared" ref="U9:U23" si="3">S9/$S$24</f>
        <v>-3.6904394167391252E-3</v>
      </c>
      <c r="V9" s="12"/>
      <c r="W9" s="12"/>
      <c r="X9" s="12"/>
      <c r="Y9" s="12"/>
      <c r="Z9" s="12"/>
      <c r="AA9" s="12"/>
    </row>
    <row r="10" spans="1:27">
      <c r="A10" s="1" t="s">
        <v>16</v>
      </c>
      <c r="C10" s="5">
        <v>26121457529</v>
      </c>
      <c r="D10" s="5"/>
      <c r="E10" s="5">
        <v>-25595840420</v>
      </c>
      <c r="F10" s="5"/>
      <c r="G10" s="5">
        <v>0</v>
      </c>
      <c r="H10" s="5"/>
      <c r="I10" s="5">
        <f t="shared" si="0"/>
        <v>525617109</v>
      </c>
      <c r="J10" s="5"/>
      <c r="K10" s="8">
        <f t="shared" si="1"/>
        <v>-0.12961149580327161</v>
      </c>
      <c r="L10" s="5"/>
      <c r="M10" s="5">
        <v>26121457529</v>
      </c>
      <c r="N10" s="5"/>
      <c r="O10" s="5">
        <v>-25144700201</v>
      </c>
      <c r="P10" s="5"/>
      <c r="Q10" s="5">
        <v>510695653</v>
      </c>
      <c r="R10" s="5"/>
      <c r="S10" s="5">
        <f t="shared" si="2"/>
        <v>1487452981</v>
      </c>
      <c r="T10" s="5"/>
      <c r="U10" s="8">
        <f t="shared" si="3"/>
        <v>3.5823717776784066E-2</v>
      </c>
      <c r="V10" s="12"/>
      <c r="W10" s="12"/>
      <c r="X10" s="12"/>
      <c r="Y10" s="12"/>
      <c r="Z10" s="12"/>
      <c r="AA10" s="12"/>
    </row>
    <row r="11" spans="1:27">
      <c r="A11" s="1" t="s">
        <v>206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8">
        <f t="shared" si="1"/>
        <v>0</v>
      </c>
      <c r="L11" s="5"/>
      <c r="M11" s="5">
        <v>0</v>
      </c>
      <c r="N11" s="5"/>
      <c r="O11" s="5">
        <v>0</v>
      </c>
      <c r="P11" s="5"/>
      <c r="Q11" s="5">
        <v>-22237185</v>
      </c>
      <c r="R11" s="5"/>
      <c r="S11" s="5">
        <f t="shared" si="2"/>
        <v>-22237185</v>
      </c>
      <c r="T11" s="5"/>
      <c r="U11" s="8">
        <f t="shared" si="3"/>
        <v>-5.355588712824906E-4</v>
      </c>
      <c r="V11" s="12"/>
      <c r="W11" s="12"/>
      <c r="X11" s="12"/>
      <c r="Y11" s="12"/>
      <c r="Z11" s="12"/>
      <c r="AA11" s="12"/>
    </row>
    <row r="12" spans="1:27">
      <c r="A12" s="1" t="s">
        <v>17</v>
      </c>
      <c r="C12" s="5">
        <v>0</v>
      </c>
      <c r="D12" s="5"/>
      <c r="E12" s="5">
        <v>-86340586</v>
      </c>
      <c r="F12" s="5"/>
      <c r="G12" s="5">
        <v>0</v>
      </c>
      <c r="H12" s="5"/>
      <c r="I12" s="5">
        <f t="shared" si="0"/>
        <v>-86340586</v>
      </c>
      <c r="J12" s="5"/>
      <c r="K12" s="8">
        <f t="shared" si="1"/>
        <v>2.1290654943256444E-2</v>
      </c>
      <c r="L12" s="5"/>
      <c r="M12" s="5">
        <v>3246101250</v>
      </c>
      <c r="N12" s="5"/>
      <c r="O12" s="5">
        <v>-2898511169</v>
      </c>
      <c r="P12" s="5"/>
      <c r="Q12" s="5">
        <v>1136706195</v>
      </c>
      <c r="R12" s="5"/>
      <c r="S12" s="5">
        <f t="shared" si="2"/>
        <v>1484296276</v>
      </c>
      <c r="T12" s="5"/>
      <c r="U12" s="8">
        <f t="shared" si="3"/>
        <v>3.5747691905399184E-2</v>
      </c>
      <c r="V12" s="12"/>
      <c r="W12" s="12"/>
      <c r="X12" s="12"/>
      <c r="Y12" s="12"/>
      <c r="Z12" s="12"/>
      <c r="AA12" s="12"/>
    </row>
    <row r="13" spans="1:27">
      <c r="A13" s="1" t="s">
        <v>20</v>
      </c>
      <c r="C13" s="5">
        <v>0</v>
      </c>
      <c r="D13" s="5"/>
      <c r="E13" s="5">
        <v>-922804107</v>
      </c>
      <c r="F13" s="5"/>
      <c r="G13" s="5">
        <v>0</v>
      </c>
      <c r="H13" s="5"/>
      <c r="I13" s="5">
        <f t="shared" si="0"/>
        <v>-922804107</v>
      </c>
      <c r="J13" s="5"/>
      <c r="K13" s="8">
        <f t="shared" si="1"/>
        <v>0.22755351489456999</v>
      </c>
      <c r="L13" s="5"/>
      <c r="M13" s="5">
        <v>0</v>
      </c>
      <c r="N13" s="5"/>
      <c r="O13" s="5">
        <v>22354803784</v>
      </c>
      <c r="P13" s="5"/>
      <c r="Q13" s="5">
        <v>17471423988</v>
      </c>
      <c r="R13" s="5"/>
      <c r="S13" s="5">
        <f t="shared" si="2"/>
        <v>39826227772</v>
      </c>
      <c r="T13" s="5"/>
      <c r="U13" s="8">
        <f t="shared" si="3"/>
        <v>0.95917219706593715</v>
      </c>
      <c r="V13" s="12"/>
      <c r="W13" s="12"/>
      <c r="X13" s="12"/>
      <c r="Y13" s="12"/>
      <c r="Z13" s="12"/>
      <c r="AA13" s="12"/>
    </row>
    <row r="14" spans="1:27">
      <c r="A14" s="1" t="s">
        <v>19</v>
      </c>
      <c r="C14" s="5">
        <v>0</v>
      </c>
      <c r="D14" s="5"/>
      <c r="E14" s="5">
        <v>-99889645</v>
      </c>
      <c r="F14" s="5"/>
      <c r="G14" s="5">
        <v>0</v>
      </c>
      <c r="H14" s="5"/>
      <c r="I14" s="5">
        <f t="shared" si="0"/>
        <v>-99889645</v>
      </c>
      <c r="J14" s="5"/>
      <c r="K14" s="8">
        <f t="shared" si="1"/>
        <v>2.4631706392395595E-2</v>
      </c>
      <c r="L14" s="5"/>
      <c r="M14" s="5">
        <v>8685000000</v>
      </c>
      <c r="N14" s="5"/>
      <c r="O14" s="5">
        <v>-8432566790</v>
      </c>
      <c r="P14" s="5"/>
      <c r="Q14" s="5">
        <v>0</v>
      </c>
      <c r="R14" s="5"/>
      <c r="S14" s="5">
        <f t="shared" si="2"/>
        <v>252433210</v>
      </c>
      <c r="T14" s="5"/>
      <c r="U14" s="8">
        <f t="shared" si="3"/>
        <v>6.0795844897551521E-3</v>
      </c>
      <c r="V14" s="12"/>
      <c r="W14" s="12"/>
      <c r="X14" s="12"/>
      <c r="Y14" s="12"/>
      <c r="Z14" s="12"/>
      <c r="AA14" s="12"/>
    </row>
    <row r="15" spans="1:27">
      <c r="A15" s="1" t="s">
        <v>25</v>
      </c>
      <c r="C15" s="5">
        <v>2707636364</v>
      </c>
      <c r="D15" s="5"/>
      <c r="E15" s="5">
        <v>-3301247454</v>
      </c>
      <c r="F15" s="5"/>
      <c r="G15" s="5">
        <v>0</v>
      </c>
      <c r="H15" s="5"/>
      <c r="I15" s="5">
        <f t="shared" si="0"/>
        <v>-593611090</v>
      </c>
      <c r="J15" s="5"/>
      <c r="K15" s="8">
        <f t="shared" si="1"/>
        <v>0.14637807632763053</v>
      </c>
      <c r="L15" s="5"/>
      <c r="M15" s="5">
        <v>2707636364</v>
      </c>
      <c r="N15" s="5"/>
      <c r="O15" s="5">
        <v>-3318661198</v>
      </c>
      <c r="P15" s="5"/>
      <c r="Q15" s="5">
        <v>0</v>
      </c>
      <c r="R15" s="5"/>
      <c r="S15" s="5">
        <f t="shared" si="2"/>
        <v>-611024834</v>
      </c>
      <c r="T15" s="5"/>
      <c r="U15" s="8">
        <f t="shared" si="3"/>
        <v>-1.4715881098376939E-2</v>
      </c>
      <c r="V15" s="12"/>
      <c r="W15" s="12"/>
      <c r="X15" s="12"/>
      <c r="Y15" s="12"/>
      <c r="Z15" s="12"/>
      <c r="AA15" s="12"/>
    </row>
    <row r="16" spans="1:27">
      <c r="A16" s="1" t="s">
        <v>24</v>
      </c>
      <c r="C16" s="5">
        <v>8608834638</v>
      </c>
      <c r="D16" s="5"/>
      <c r="E16" s="5">
        <v>-10092060024</v>
      </c>
      <c r="F16" s="5"/>
      <c r="G16" s="5">
        <v>0</v>
      </c>
      <c r="H16" s="5"/>
      <c r="I16" s="5">
        <f t="shared" si="0"/>
        <v>-1483225386</v>
      </c>
      <c r="J16" s="5"/>
      <c r="K16" s="8">
        <f t="shared" si="1"/>
        <v>0.36574734269702952</v>
      </c>
      <c r="L16" s="5"/>
      <c r="M16" s="5">
        <v>8608834638</v>
      </c>
      <c r="N16" s="5"/>
      <c r="O16" s="5">
        <v>-9469105903</v>
      </c>
      <c r="P16" s="5"/>
      <c r="Q16" s="5">
        <v>0</v>
      </c>
      <c r="R16" s="5"/>
      <c r="S16" s="5">
        <f t="shared" si="2"/>
        <v>-860271265</v>
      </c>
      <c r="T16" s="5"/>
      <c r="U16" s="8">
        <f t="shared" si="3"/>
        <v>-2.0718715416549367E-2</v>
      </c>
      <c r="V16" s="12"/>
      <c r="W16" s="12"/>
      <c r="X16" s="12"/>
      <c r="Y16" s="12"/>
      <c r="Z16" s="12"/>
      <c r="AA16" s="12"/>
    </row>
    <row r="17" spans="1:27">
      <c r="A17" s="1" t="s">
        <v>15</v>
      </c>
      <c r="C17" s="5">
        <v>29799550</v>
      </c>
      <c r="D17" s="5"/>
      <c r="E17" s="5">
        <v>-9463903</v>
      </c>
      <c r="F17" s="5"/>
      <c r="G17" s="5">
        <v>0</v>
      </c>
      <c r="H17" s="5"/>
      <c r="I17" s="5">
        <f t="shared" si="0"/>
        <v>20335647</v>
      </c>
      <c r="J17" s="5"/>
      <c r="K17" s="8">
        <f t="shared" si="1"/>
        <v>-5.0145506694252474E-3</v>
      </c>
      <c r="L17" s="5"/>
      <c r="M17" s="5">
        <v>29799550</v>
      </c>
      <c r="N17" s="5"/>
      <c r="O17" s="5">
        <v>77766704</v>
      </c>
      <c r="P17" s="5"/>
      <c r="Q17" s="5">
        <v>0</v>
      </c>
      <c r="R17" s="5"/>
      <c r="S17" s="5">
        <f t="shared" si="2"/>
        <v>107566254</v>
      </c>
      <c r="T17" s="5"/>
      <c r="U17" s="8">
        <f t="shared" si="3"/>
        <v>2.5906184429515555E-3</v>
      </c>
      <c r="V17" s="12"/>
      <c r="W17" s="12"/>
      <c r="X17" s="12"/>
      <c r="Y17" s="12"/>
      <c r="Z17" s="12"/>
      <c r="AA17" s="12"/>
    </row>
    <row r="18" spans="1:27">
      <c r="A18" s="1" t="s">
        <v>26</v>
      </c>
      <c r="C18" s="5">
        <v>0</v>
      </c>
      <c r="D18" s="5"/>
      <c r="E18" s="5">
        <v>-79134678</v>
      </c>
      <c r="F18" s="5"/>
      <c r="G18" s="5">
        <v>0</v>
      </c>
      <c r="H18" s="5"/>
      <c r="I18" s="5">
        <f t="shared" si="0"/>
        <v>-79134678</v>
      </c>
      <c r="J18" s="5"/>
      <c r="K18" s="8">
        <f t="shared" si="1"/>
        <v>1.9513755944900665E-2</v>
      </c>
      <c r="L18" s="5"/>
      <c r="M18" s="5">
        <v>0</v>
      </c>
      <c r="N18" s="5"/>
      <c r="O18" s="5">
        <v>401172024</v>
      </c>
      <c r="P18" s="5"/>
      <c r="Q18" s="5">
        <v>0</v>
      </c>
      <c r="R18" s="5"/>
      <c r="S18" s="5">
        <f t="shared" si="2"/>
        <v>401172024</v>
      </c>
      <c r="T18" s="5"/>
      <c r="U18" s="8">
        <f t="shared" si="3"/>
        <v>9.6618001048042832E-3</v>
      </c>
      <c r="V18" s="12"/>
      <c r="W18" s="12"/>
      <c r="X18" s="12"/>
      <c r="Y18" s="12"/>
      <c r="Z18" s="12"/>
      <c r="AA18" s="12"/>
    </row>
    <row r="19" spans="1:27">
      <c r="A19" s="1" t="s">
        <v>28</v>
      </c>
      <c r="C19" s="5">
        <v>0</v>
      </c>
      <c r="D19" s="5"/>
      <c r="E19" s="5">
        <v>-389912703</v>
      </c>
      <c r="F19" s="5"/>
      <c r="G19" s="5">
        <v>0</v>
      </c>
      <c r="H19" s="5"/>
      <c r="I19" s="5">
        <f t="shared" si="0"/>
        <v>-389912703</v>
      </c>
      <c r="J19" s="5"/>
      <c r="K19" s="8">
        <f t="shared" si="1"/>
        <v>9.6148256598182366E-2</v>
      </c>
      <c r="L19" s="5"/>
      <c r="M19" s="5">
        <v>0</v>
      </c>
      <c r="N19" s="5"/>
      <c r="O19" s="5">
        <v>-389912703</v>
      </c>
      <c r="P19" s="5"/>
      <c r="Q19" s="5">
        <v>0</v>
      </c>
      <c r="R19" s="5"/>
      <c r="S19" s="5">
        <f>M19+O19+Q19</f>
        <v>-389912703</v>
      </c>
      <c r="T19" s="5"/>
      <c r="U19" s="8">
        <f t="shared" si="3"/>
        <v>-9.3906313734128215E-3</v>
      </c>
      <c r="V19" s="12"/>
      <c r="W19" s="12"/>
      <c r="X19" s="12"/>
      <c r="Y19" s="12"/>
      <c r="Z19" s="12"/>
      <c r="AA19" s="12"/>
    </row>
    <row r="20" spans="1:27">
      <c r="A20" s="1" t="s">
        <v>21</v>
      </c>
      <c r="C20" s="5">
        <v>0</v>
      </c>
      <c r="D20" s="5"/>
      <c r="E20" s="5">
        <v>-30154894</v>
      </c>
      <c r="F20" s="5"/>
      <c r="G20" s="5">
        <v>0</v>
      </c>
      <c r="H20" s="5"/>
      <c r="I20" s="5">
        <f t="shared" si="0"/>
        <v>-30154894</v>
      </c>
      <c r="J20" s="5"/>
      <c r="K20" s="8">
        <f t="shared" si="1"/>
        <v>7.4358708082485582E-3</v>
      </c>
      <c r="L20" s="5"/>
      <c r="M20" s="5">
        <v>0</v>
      </c>
      <c r="N20" s="5"/>
      <c r="O20" s="5">
        <v>-108375303</v>
      </c>
      <c r="P20" s="5"/>
      <c r="Q20" s="5">
        <v>0</v>
      </c>
      <c r="R20" s="5"/>
      <c r="S20" s="5">
        <f t="shared" si="2"/>
        <v>-108375303</v>
      </c>
      <c r="T20" s="5"/>
      <c r="U20" s="8">
        <f t="shared" si="3"/>
        <v>-2.6101035247751872E-3</v>
      </c>
      <c r="V20" s="12"/>
      <c r="W20" s="12"/>
      <c r="X20" s="12"/>
      <c r="Y20" s="12"/>
      <c r="Z20" s="12"/>
      <c r="AA20" s="12"/>
    </row>
    <row r="21" spans="1:27">
      <c r="A21" s="1" t="s">
        <v>27</v>
      </c>
      <c r="C21" s="5">
        <v>0</v>
      </c>
      <c r="D21" s="5"/>
      <c r="E21" s="5">
        <v>-55404844</v>
      </c>
      <c r="F21" s="5"/>
      <c r="G21" s="5">
        <v>0</v>
      </c>
      <c r="H21" s="5"/>
      <c r="I21" s="5">
        <f t="shared" si="0"/>
        <v>-55404844</v>
      </c>
      <c r="J21" s="5"/>
      <c r="K21" s="8">
        <f t="shared" si="1"/>
        <v>1.3662235461188001E-2</v>
      </c>
      <c r="L21" s="5"/>
      <c r="M21" s="5">
        <v>0</v>
      </c>
      <c r="N21" s="5"/>
      <c r="O21" s="5">
        <v>-55404844</v>
      </c>
      <c r="P21" s="5"/>
      <c r="Q21" s="5">
        <v>0</v>
      </c>
      <c r="R21" s="5"/>
      <c r="S21" s="5">
        <f t="shared" si="2"/>
        <v>-55404844</v>
      </c>
      <c r="T21" s="5"/>
      <c r="U21" s="8">
        <f t="shared" si="3"/>
        <v>-1.3343665448761824E-3</v>
      </c>
      <c r="V21" s="12"/>
      <c r="W21" s="12"/>
      <c r="X21" s="12"/>
      <c r="Y21" s="12"/>
      <c r="Z21" s="12"/>
      <c r="AA21" s="12"/>
    </row>
    <row r="22" spans="1:27">
      <c r="A22" s="1" t="s">
        <v>23</v>
      </c>
      <c r="C22" s="5">
        <v>0</v>
      </c>
      <c r="D22" s="5"/>
      <c r="E22" s="5">
        <v>-107245646</v>
      </c>
      <c r="F22" s="5"/>
      <c r="G22" s="5">
        <v>0</v>
      </c>
      <c r="H22" s="5"/>
      <c r="I22" s="5">
        <f t="shared" si="0"/>
        <v>-107245646</v>
      </c>
      <c r="J22" s="5"/>
      <c r="K22" s="8">
        <f t="shared" si="1"/>
        <v>2.6445616701659066E-2</v>
      </c>
      <c r="L22" s="5"/>
      <c r="M22" s="5">
        <v>0</v>
      </c>
      <c r="N22" s="5"/>
      <c r="O22" s="5">
        <v>850552765</v>
      </c>
      <c r="P22" s="5"/>
      <c r="Q22" s="5">
        <v>0</v>
      </c>
      <c r="R22" s="5"/>
      <c r="S22" s="5">
        <f t="shared" si="2"/>
        <v>850552765</v>
      </c>
      <c r="T22" s="5"/>
      <c r="U22" s="8">
        <f t="shared" si="3"/>
        <v>2.0484655714722952E-2</v>
      </c>
      <c r="V22" s="12"/>
      <c r="W22" s="12"/>
      <c r="X22" s="12"/>
      <c r="Y22" s="12"/>
      <c r="Z22" s="12"/>
      <c r="AA22" s="12"/>
    </row>
    <row r="23" spans="1:27">
      <c r="A23" s="1" t="s">
        <v>29</v>
      </c>
      <c r="C23" s="5">
        <v>0</v>
      </c>
      <c r="D23" s="5"/>
      <c r="E23" s="5">
        <v>-58292925</v>
      </c>
      <c r="F23" s="5"/>
      <c r="G23" s="5">
        <v>0</v>
      </c>
      <c r="H23" s="5"/>
      <c r="I23" s="5">
        <f t="shared" si="0"/>
        <v>-58292925</v>
      </c>
      <c r="J23" s="5"/>
      <c r="K23" s="8">
        <f t="shared" si="1"/>
        <v>1.4374405008186153E-2</v>
      </c>
      <c r="L23" s="5"/>
      <c r="M23" s="5">
        <v>0</v>
      </c>
      <c r="N23" s="5"/>
      <c r="O23" s="5">
        <v>-58292925</v>
      </c>
      <c r="P23" s="5"/>
      <c r="Q23" s="5">
        <v>0</v>
      </c>
      <c r="R23" s="5"/>
      <c r="S23" s="5">
        <f t="shared" si="2"/>
        <v>-58292925</v>
      </c>
      <c r="T23" s="5"/>
      <c r="U23" s="8">
        <f t="shared" si="3"/>
        <v>-1.4039228938714536E-3</v>
      </c>
      <c r="V23" s="12"/>
      <c r="W23" s="12"/>
      <c r="X23" s="12"/>
      <c r="Y23" s="12"/>
      <c r="Z23" s="12"/>
      <c r="AA23" s="12"/>
    </row>
    <row r="24" spans="1:27" ht="24.75" thickBot="1">
      <c r="C24" s="6">
        <f>SUM(C8:C23)</f>
        <v>37467728081</v>
      </c>
      <c r="D24" s="5"/>
      <c r="E24" s="6">
        <f>SUM(E8:E23)</f>
        <v>-40966893867</v>
      </c>
      <c r="F24" s="5"/>
      <c r="G24" s="6">
        <f>SUM(G8:G23)</f>
        <v>-556162067</v>
      </c>
      <c r="H24" s="5"/>
      <c r="I24" s="6">
        <f>SUM(I8:I23)</f>
        <v>-4055327853</v>
      </c>
      <c r="J24" s="5"/>
      <c r="K24" s="9">
        <f>SUM(K8:K23)</f>
        <v>1</v>
      </c>
      <c r="L24" s="5"/>
      <c r="M24" s="6">
        <f>SUM(M8:M23)</f>
        <v>49398829331</v>
      </c>
      <c r="N24" s="5"/>
      <c r="O24" s="6">
        <f>SUM(O8:O23)</f>
        <v>-26417798252</v>
      </c>
      <c r="P24" s="5"/>
      <c r="Q24" s="6">
        <f>SUM(Q8:Q23)</f>
        <v>18540426584</v>
      </c>
      <c r="R24" s="5"/>
      <c r="S24" s="6">
        <f>SUM(S8:S23)</f>
        <v>41521457663</v>
      </c>
      <c r="T24" s="5"/>
      <c r="U24" s="9">
        <f>SUM(U8:U23)</f>
        <v>1.0000000000000004</v>
      </c>
      <c r="V24" s="12"/>
      <c r="W24" s="12"/>
      <c r="X24" s="12"/>
      <c r="Y24" s="12"/>
      <c r="Z24" s="12"/>
      <c r="AA24" s="12"/>
    </row>
    <row r="25" spans="1:27" ht="24.75" thickTop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4"/>
  <sheetViews>
    <sheetView rightToLeft="1" topLeftCell="A43" workbookViewId="0">
      <selection activeCell="I61" sqref="I61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181</v>
      </c>
      <c r="C6" s="21" t="s">
        <v>179</v>
      </c>
      <c r="D6" s="21" t="s">
        <v>179</v>
      </c>
      <c r="E6" s="21" t="s">
        <v>179</v>
      </c>
      <c r="F6" s="21" t="s">
        <v>179</v>
      </c>
      <c r="G6" s="21" t="s">
        <v>179</v>
      </c>
      <c r="H6" s="21" t="s">
        <v>179</v>
      </c>
      <c r="I6" s="21" t="s">
        <v>179</v>
      </c>
      <c r="K6" s="21" t="s">
        <v>180</v>
      </c>
      <c r="L6" s="21" t="s">
        <v>180</v>
      </c>
      <c r="M6" s="21" t="s">
        <v>180</v>
      </c>
      <c r="N6" s="21" t="s">
        <v>180</v>
      </c>
      <c r="O6" s="21" t="s">
        <v>180</v>
      </c>
      <c r="P6" s="21" t="s">
        <v>180</v>
      </c>
      <c r="Q6" s="21" t="s">
        <v>180</v>
      </c>
    </row>
    <row r="7" spans="1:17" ht="24.75">
      <c r="A7" s="21" t="s">
        <v>181</v>
      </c>
      <c r="C7" s="21" t="s">
        <v>215</v>
      </c>
      <c r="E7" s="21" t="s">
        <v>212</v>
      </c>
      <c r="G7" s="21" t="s">
        <v>213</v>
      </c>
      <c r="I7" s="21" t="s">
        <v>216</v>
      </c>
      <c r="K7" s="21" t="s">
        <v>215</v>
      </c>
      <c r="M7" s="21" t="s">
        <v>212</v>
      </c>
      <c r="O7" s="21" t="s">
        <v>213</v>
      </c>
      <c r="Q7" s="21" t="s">
        <v>216</v>
      </c>
    </row>
    <row r="8" spans="1:17">
      <c r="A8" s="1" t="s">
        <v>128</v>
      </c>
      <c r="C8" s="5">
        <v>139053677</v>
      </c>
      <c r="D8" s="5"/>
      <c r="E8" s="5">
        <v>0</v>
      </c>
      <c r="F8" s="5"/>
      <c r="G8" s="5">
        <v>680390506</v>
      </c>
      <c r="H8" s="5"/>
      <c r="I8" s="5">
        <f>C8+E8+G8</f>
        <v>819444183</v>
      </c>
      <c r="J8" s="5"/>
      <c r="K8" s="5">
        <v>3483690677</v>
      </c>
      <c r="L8" s="5"/>
      <c r="M8" s="5">
        <v>0</v>
      </c>
      <c r="N8" s="5"/>
      <c r="O8" s="5">
        <v>1872227538</v>
      </c>
      <c r="P8" s="5"/>
      <c r="Q8" s="5">
        <f>K8+M8+O8</f>
        <v>5355918215</v>
      </c>
    </row>
    <row r="9" spans="1:17">
      <c r="A9" s="1" t="s">
        <v>99</v>
      </c>
      <c r="C9" s="5">
        <v>0</v>
      </c>
      <c r="D9" s="5"/>
      <c r="E9" s="5">
        <v>-3995752190</v>
      </c>
      <c r="F9" s="5"/>
      <c r="G9" s="5">
        <v>15089385150</v>
      </c>
      <c r="H9" s="5"/>
      <c r="I9" s="5">
        <f t="shared" ref="I9:I52" si="0">C9+E9+G9</f>
        <v>11093632960</v>
      </c>
      <c r="J9" s="5"/>
      <c r="K9" s="5">
        <v>0</v>
      </c>
      <c r="L9" s="5"/>
      <c r="M9" s="5">
        <v>44186659040</v>
      </c>
      <c r="N9" s="5"/>
      <c r="O9" s="5">
        <v>16619607752</v>
      </c>
      <c r="P9" s="5"/>
      <c r="Q9" s="5">
        <f t="shared" ref="Q9:Q52" si="1">K9+M9+O9</f>
        <v>60806266792</v>
      </c>
    </row>
    <row r="10" spans="1:17">
      <c r="A10" s="1" t="s">
        <v>65</v>
      </c>
      <c r="C10" s="5">
        <v>0</v>
      </c>
      <c r="D10" s="5"/>
      <c r="E10" s="5">
        <v>0</v>
      </c>
      <c r="F10" s="5"/>
      <c r="G10" s="5">
        <v>2513436693</v>
      </c>
      <c r="H10" s="5"/>
      <c r="I10" s="5">
        <f t="shared" si="0"/>
        <v>2513436693</v>
      </c>
      <c r="J10" s="5"/>
      <c r="K10" s="5">
        <v>0</v>
      </c>
      <c r="L10" s="5"/>
      <c r="M10" s="5">
        <v>0</v>
      </c>
      <c r="N10" s="5"/>
      <c r="O10" s="5">
        <v>2513436693</v>
      </c>
      <c r="P10" s="5"/>
      <c r="Q10" s="5">
        <f t="shared" si="1"/>
        <v>2513436693</v>
      </c>
    </row>
    <row r="11" spans="1:17">
      <c r="A11" s="1" t="s">
        <v>207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0</v>
      </c>
      <c r="L11" s="5"/>
      <c r="M11" s="5">
        <v>0</v>
      </c>
      <c r="N11" s="5"/>
      <c r="O11" s="5">
        <v>4388620988</v>
      </c>
      <c r="P11" s="5"/>
      <c r="Q11" s="5">
        <f t="shared" si="1"/>
        <v>4388620988</v>
      </c>
    </row>
    <row r="12" spans="1:17">
      <c r="A12" s="1" t="s">
        <v>208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0</v>
      </c>
      <c r="L12" s="5"/>
      <c r="M12" s="5">
        <v>0</v>
      </c>
      <c r="N12" s="5"/>
      <c r="O12" s="5">
        <v>2048372517</v>
      </c>
      <c r="P12" s="5"/>
      <c r="Q12" s="5">
        <f t="shared" si="1"/>
        <v>2048372517</v>
      </c>
    </row>
    <row r="13" spans="1:17">
      <c r="A13" s="1" t="s">
        <v>209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0</v>
      </c>
      <c r="L13" s="5"/>
      <c r="M13" s="5">
        <v>0</v>
      </c>
      <c r="N13" s="5"/>
      <c r="O13" s="5">
        <v>23071578892</v>
      </c>
      <c r="P13" s="5"/>
      <c r="Q13" s="5">
        <f t="shared" si="1"/>
        <v>23071578892</v>
      </c>
    </row>
    <row r="14" spans="1:17">
      <c r="A14" s="1" t="s">
        <v>188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349122</v>
      </c>
      <c r="L14" s="5"/>
      <c r="M14" s="5">
        <v>0</v>
      </c>
      <c r="N14" s="5"/>
      <c r="O14" s="5">
        <v>667643</v>
      </c>
      <c r="P14" s="5"/>
      <c r="Q14" s="5">
        <f t="shared" si="1"/>
        <v>1016765</v>
      </c>
    </row>
    <row r="15" spans="1:17">
      <c r="A15" s="1" t="s">
        <v>210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0</v>
      </c>
      <c r="L15" s="5"/>
      <c r="M15" s="5">
        <v>0</v>
      </c>
      <c r="N15" s="5"/>
      <c r="O15" s="5">
        <v>23097744326</v>
      </c>
      <c r="P15" s="5"/>
      <c r="Q15" s="5">
        <f t="shared" si="1"/>
        <v>23097744326</v>
      </c>
    </row>
    <row r="16" spans="1:17">
      <c r="A16" s="1" t="s">
        <v>152</v>
      </c>
      <c r="C16" s="5">
        <v>1103601166</v>
      </c>
      <c r="D16" s="5"/>
      <c r="E16" s="5">
        <v>177567810</v>
      </c>
      <c r="F16" s="5"/>
      <c r="G16" s="5">
        <v>0</v>
      </c>
      <c r="H16" s="5"/>
      <c r="I16" s="5">
        <f t="shared" si="0"/>
        <v>1281168976</v>
      </c>
      <c r="J16" s="5"/>
      <c r="K16" s="5">
        <v>6026252685</v>
      </c>
      <c r="L16" s="5"/>
      <c r="M16" s="5">
        <v>-630110771</v>
      </c>
      <c r="N16" s="5"/>
      <c r="O16" s="5">
        <v>-999818750</v>
      </c>
      <c r="P16" s="5"/>
      <c r="Q16" s="5">
        <f t="shared" si="1"/>
        <v>4396323164</v>
      </c>
    </row>
    <row r="17" spans="1:17">
      <c r="A17" s="1" t="s">
        <v>190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395476026</v>
      </c>
      <c r="L17" s="5"/>
      <c r="M17" s="5">
        <v>0</v>
      </c>
      <c r="N17" s="5"/>
      <c r="O17" s="5">
        <v>2212428</v>
      </c>
      <c r="P17" s="5"/>
      <c r="Q17" s="5">
        <f t="shared" si="1"/>
        <v>397688454</v>
      </c>
    </row>
    <row r="18" spans="1:17">
      <c r="A18" s="1" t="s">
        <v>186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1423603115</v>
      </c>
      <c r="L18" s="5"/>
      <c r="M18" s="5">
        <v>0</v>
      </c>
      <c r="N18" s="5"/>
      <c r="O18" s="5">
        <v>20843750</v>
      </c>
      <c r="P18" s="5"/>
      <c r="Q18" s="5">
        <f t="shared" si="1"/>
        <v>1444446865</v>
      </c>
    </row>
    <row r="19" spans="1:17">
      <c r="A19" s="1" t="s">
        <v>102</v>
      </c>
      <c r="C19" s="5">
        <v>0</v>
      </c>
      <c r="D19" s="5"/>
      <c r="E19" s="5">
        <v>1042807597</v>
      </c>
      <c r="F19" s="5"/>
      <c r="G19" s="5">
        <v>0</v>
      </c>
      <c r="H19" s="5"/>
      <c r="I19" s="5">
        <f t="shared" si="0"/>
        <v>1042807597</v>
      </c>
      <c r="J19" s="5"/>
      <c r="K19" s="5">
        <v>0</v>
      </c>
      <c r="L19" s="5"/>
      <c r="M19" s="5">
        <v>4373012386</v>
      </c>
      <c r="N19" s="5"/>
      <c r="O19" s="5">
        <v>4585546057</v>
      </c>
      <c r="P19" s="5"/>
      <c r="Q19" s="5">
        <f t="shared" si="1"/>
        <v>8958558443</v>
      </c>
    </row>
    <row r="20" spans="1:17">
      <c r="A20" s="1" t="s">
        <v>93</v>
      </c>
      <c r="C20" s="5">
        <v>0</v>
      </c>
      <c r="D20" s="5"/>
      <c r="E20" s="5">
        <v>4572101819</v>
      </c>
      <c r="F20" s="5"/>
      <c r="G20" s="5">
        <v>0</v>
      </c>
      <c r="H20" s="5"/>
      <c r="I20" s="5">
        <f t="shared" si="0"/>
        <v>4572101819</v>
      </c>
      <c r="J20" s="5"/>
      <c r="K20" s="5">
        <v>0</v>
      </c>
      <c r="L20" s="5"/>
      <c r="M20" s="5">
        <v>23051053302</v>
      </c>
      <c r="N20" s="5"/>
      <c r="O20" s="5">
        <v>2918470934</v>
      </c>
      <c r="P20" s="5"/>
      <c r="Q20" s="5">
        <f t="shared" si="1"/>
        <v>25969524236</v>
      </c>
    </row>
    <row r="21" spans="1:17">
      <c r="A21" s="1" t="s">
        <v>118</v>
      </c>
      <c r="C21" s="5">
        <v>0</v>
      </c>
      <c r="D21" s="5"/>
      <c r="E21" s="5">
        <v>1876929593</v>
      </c>
      <c r="F21" s="5"/>
      <c r="G21" s="5">
        <v>0</v>
      </c>
      <c r="H21" s="5"/>
      <c r="I21" s="5">
        <f t="shared" si="0"/>
        <v>1876929593</v>
      </c>
      <c r="J21" s="5"/>
      <c r="K21" s="5">
        <v>0</v>
      </c>
      <c r="L21" s="5"/>
      <c r="M21" s="5">
        <v>5684643727</v>
      </c>
      <c r="N21" s="5"/>
      <c r="O21" s="5">
        <v>163770316</v>
      </c>
      <c r="P21" s="5"/>
      <c r="Q21" s="5">
        <f t="shared" si="1"/>
        <v>5848414043</v>
      </c>
    </row>
    <row r="22" spans="1:17">
      <c r="A22" s="1" t="s">
        <v>62</v>
      </c>
      <c r="C22" s="5">
        <v>0</v>
      </c>
      <c r="D22" s="5"/>
      <c r="E22" s="5">
        <v>1442421617</v>
      </c>
      <c r="F22" s="5"/>
      <c r="G22" s="5">
        <v>0</v>
      </c>
      <c r="H22" s="5"/>
      <c r="I22" s="5">
        <f t="shared" si="0"/>
        <v>1442421617</v>
      </c>
      <c r="J22" s="5"/>
      <c r="K22" s="5">
        <v>0</v>
      </c>
      <c r="L22" s="5"/>
      <c r="M22" s="5">
        <v>2751316371</v>
      </c>
      <c r="N22" s="5"/>
      <c r="O22" s="5">
        <v>9517349014</v>
      </c>
      <c r="P22" s="5"/>
      <c r="Q22" s="5">
        <f t="shared" si="1"/>
        <v>12268665385</v>
      </c>
    </row>
    <row r="23" spans="1:17">
      <c r="A23" s="1" t="s">
        <v>149</v>
      </c>
      <c r="C23" s="5">
        <v>809307520</v>
      </c>
      <c r="D23" s="5"/>
      <c r="E23" s="5">
        <v>134120686</v>
      </c>
      <c r="F23" s="5"/>
      <c r="G23" s="5">
        <v>0</v>
      </c>
      <c r="H23" s="5"/>
      <c r="I23" s="5">
        <f t="shared" si="0"/>
        <v>943428206</v>
      </c>
      <c r="J23" s="5"/>
      <c r="K23" s="5">
        <v>4125783650</v>
      </c>
      <c r="L23" s="5"/>
      <c r="M23" s="5">
        <v>-475938720</v>
      </c>
      <c r="N23" s="5"/>
      <c r="O23" s="5">
        <v>0</v>
      </c>
      <c r="P23" s="5"/>
      <c r="Q23" s="5">
        <f t="shared" si="1"/>
        <v>3649844930</v>
      </c>
    </row>
    <row r="24" spans="1:17">
      <c r="A24" s="1" t="s">
        <v>123</v>
      </c>
      <c r="C24" s="5">
        <v>4367512238</v>
      </c>
      <c r="D24" s="5"/>
      <c r="E24" s="5">
        <v>749864063</v>
      </c>
      <c r="F24" s="5"/>
      <c r="G24" s="5">
        <v>0</v>
      </c>
      <c r="H24" s="5"/>
      <c r="I24" s="5">
        <f t="shared" si="0"/>
        <v>5117376301</v>
      </c>
      <c r="J24" s="5"/>
      <c r="K24" s="5">
        <v>8192162595</v>
      </c>
      <c r="L24" s="5"/>
      <c r="M24" s="5">
        <v>1053577106</v>
      </c>
      <c r="N24" s="5"/>
      <c r="O24" s="5">
        <v>0</v>
      </c>
      <c r="P24" s="5"/>
      <c r="Q24" s="5">
        <f t="shared" si="1"/>
        <v>9245739701</v>
      </c>
    </row>
    <row r="25" spans="1:17">
      <c r="A25" s="1" t="s">
        <v>126</v>
      </c>
      <c r="C25" s="5">
        <v>2911674826</v>
      </c>
      <c r="D25" s="5"/>
      <c r="E25" s="5">
        <v>479913000</v>
      </c>
      <c r="F25" s="5"/>
      <c r="G25" s="5">
        <v>0</v>
      </c>
      <c r="H25" s="5"/>
      <c r="I25" s="5">
        <f t="shared" si="0"/>
        <v>3391587826</v>
      </c>
      <c r="J25" s="5"/>
      <c r="K25" s="5">
        <v>4104953963</v>
      </c>
      <c r="L25" s="5"/>
      <c r="M25" s="5">
        <v>445366387</v>
      </c>
      <c r="N25" s="5"/>
      <c r="O25" s="5">
        <v>0</v>
      </c>
      <c r="P25" s="5"/>
      <c r="Q25" s="5">
        <f t="shared" si="1"/>
        <v>4550320350</v>
      </c>
    </row>
    <row r="26" spans="1:17">
      <c r="A26" s="1" t="s">
        <v>142</v>
      </c>
      <c r="C26" s="5">
        <v>650046262</v>
      </c>
      <c r="D26" s="5"/>
      <c r="E26" s="5">
        <v>922882697</v>
      </c>
      <c r="F26" s="5"/>
      <c r="G26" s="5">
        <v>0</v>
      </c>
      <c r="H26" s="5"/>
      <c r="I26" s="5">
        <f t="shared" si="0"/>
        <v>1572928959</v>
      </c>
      <c r="J26" s="5"/>
      <c r="K26" s="5">
        <v>3362988651</v>
      </c>
      <c r="L26" s="5"/>
      <c r="M26" s="5">
        <v>1224627996</v>
      </c>
      <c r="N26" s="5"/>
      <c r="O26" s="5">
        <v>0</v>
      </c>
      <c r="P26" s="5"/>
      <c r="Q26" s="5">
        <f t="shared" si="1"/>
        <v>4587616647</v>
      </c>
    </row>
    <row r="27" spans="1:17">
      <c r="A27" s="1" t="s">
        <v>139</v>
      </c>
      <c r="C27" s="5">
        <v>1441334337</v>
      </c>
      <c r="D27" s="5"/>
      <c r="E27" s="5">
        <v>1566915945</v>
      </c>
      <c r="F27" s="5"/>
      <c r="G27" s="5">
        <v>0</v>
      </c>
      <c r="H27" s="5"/>
      <c r="I27" s="5">
        <f t="shared" si="0"/>
        <v>3008250282</v>
      </c>
      <c r="J27" s="5"/>
      <c r="K27" s="5">
        <v>6754018364</v>
      </c>
      <c r="L27" s="5"/>
      <c r="M27" s="5">
        <v>2693711676</v>
      </c>
      <c r="N27" s="5"/>
      <c r="O27" s="5">
        <v>0</v>
      </c>
      <c r="P27" s="5"/>
      <c r="Q27" s="5">
        <f t="shared" si="1"/>
        <v>9447730040</v>
      </c>
    </row>
    <row r="28" spans="1:17">
      <c r="A28" s="1" t="s">
        <v>145</v>
      </c>
      <c r="C28" s="5">
        <v>3434137408</v>
      </c>
      <c r="D28" s="5"/>
      <c r="E28" s="5">
        <v>2643980692</v>
      </c>
      <c r="F28" s="5"/>
      <c r="G28" s="5">
        <v>0</v>
      </c>
      <c r="H28" s="5"/>
      <c r="I28" s="5">
        <f t="shared" si="0"/>
        <v>6078118100</v>
      </c>
      <c r="J28" s="5"/>
      <c r="K28" s="5">
        <v>17596914552</v>
      </c>
      <c r="L28" s="5"/>
      <c r="M28" s="5">
        <v>7169500293</v>
      </c>
      <c r="N28" s="5"/>
      <c r="O28" s="5">
        <v>0</v>
      </c>
      <c r="P28" s="5"/>
      <c r="Q28" s="5">
        <f t="shared" si="1"/>
        <v>24766414845</v>
      </c>
    </row>
    <row r="29" spans="1:17">
      <c r="A29" s="1" t="s">
        <v>148</v>
      </c>
      <c r="C29" s="5">
        <v>4415560397</v>
      </c>
      <c r="D29" s="5"/>
      <c r="E29" s="5">
        <v>2690849092</v>
      </c>
      <c r="F29" s="5"/>
      <c r="G29" s="5">
        <v>0</v>
      </c>
      <c r="H29" s="5"/>
      <c r="I29" s="5">
        <f t="shared" si="0"/>
        <v>7106409489</v>
      </c>
      <c r="J29" s="5"/>
      <c r="K29" s="5">
        <v>20757912742</v>
      </c>
      <c r="L29" s="5"/>
      <c r="M29" s="5">
        <v>4671111493</v>
      </c>
      <c r="N29" s="5"/>
      <c r="O29" s="5">
        <v>0</v>
      </c>
      <c r="P29" s="5"/>
      <c r="Q29" s="5">
        <f t="shared" si="1"/>
        <v>25429024235</v>
      </c>
    </row>
    <row r="30" spans="1:17">
      <c r="A30" s="1" t="s">
        <v>137</v>
      </c>
      <c r="C30" s="5">
        <v>2775617033</v>
      </c>
      <c r="D30" s="5"/>
      <c r="E30" s="5">
        <v>1644501880</v>
      </c>
      <c r="F30" s="5"/>
      <c r="G30" s="5">
        <v>0</v>
      </c>
      <c r="H30" s="5"/>
      <c r="I30" s="5">
        <f t="shared" si="0"/>
        <v>4420118913</v>
      </c>
      <c r="J30" s="5"/>
      <c r="K30" s="5">
        <v>14271978650</v>
      </c>
      <c r="L30" s="5"/>
      <c r="M30" s="5">
        <v>2677914540</v>
      </c>
      <c r="N30" s="5"/>
      <c r="O30" s="5">
        <v>0</v>
      </c>
      <c r="P30" s="5"/>
      <c r="Q30" s="5">
        <f t="shared" si="1"/>
        <v>16949893190</v>
      </c>
    </row>
    <row r="31" spans="1:17">
      <c r="A31" s="1" t="s">
        <v>134</v>
      </c>
      <c r="C31" s="5">
        <v>2977536193</v>
      </c>
      <c r="D31" s="5"/>
      <c r="E31" s="5">
        <v>3535559063</v>
      </c>
      <c r="F31" s="5"/>
      <c r="G31" s="5">
        <v>0</v>
      </c>
      <c r="H31" s="5"/>
      <c r="I31" s="5">
        <f t="shared" si="0"/>
        <v>6513095256</v>
      </c>
      <c r="J31" s="5"/>
      <c r="K31" s="5">
        <v>14078936026</v>
      </c>
      <c r="L31" s="5"/>
      <c r="M31" s="5">
        <v>4485386876</v>
      </c>
      <c r="N31" s="5"/>
      <c r="O31" s="5">
        <v>0</v>
      </c>
      <c r="P31" s="5"/>
      <c r="Q31" s="5">
        <f t="shared" si="1"/>
        <v>18564322902</v>
      </c>
    </row>
    <row r="32" spans="1:17">
      <c r="A32" s="1" t="s">
        <v>131</v>
      </c>
      <c r="C32" s="5">
        <v>5698437453</v>
      </c>
      <c r="D32" s="5"/>
      <c r="E32" s="5">
        <v>-352736055</v>
      </c>
      <c r="F32" s="5"/>
      <c r="G32" s="5">
        <v>0</v>
      </c>
      <c r="H32" s="5"/>
      <c r="I32" s="5">
        <f t="shared" si="0"/>
        <v>5345701398</v>
      </c>
      <c r="J32" s="5"/>
      <c r="K32" s="5">
        <v>26685890113</v>
      </c>
      <c r="L32" s="5"/>
      <c r="M32" s="5">
        <v>7786988353</v>
      </c>
      <c r="N32" s="5"/>
      <c r="O32" s="5">
        <v>0</v>
      </c>
      <c r="P32" s="5"/>
      <c r="Q32" s="5">
        <f t="shared" si="1"/>
        <v>34472878466</v>
      </c>
    </row>
    <row r="33" spans="1:17">
      <c r="A33" s="1" t="s">
        <v>77</v>
      </c>
      <c r="C33" s="5">
        <v>0</v>
      </c>
      <c r="D33" s="5"/>
      <c r="E33" s="5">
        <v>1207065871</v>
      </c>
      <c r="F33" s="5"/>
      <c r="G33" s="5">
        <v>0</v>
      </c>
      <c r="H33" s="5"/>
      <c r="I33" s="5">
        <f t="shared" si="0"/>
        <v>1207065871</v>
      </c>
      <c r="J33" s="5"/>
      <c r="K33" s="5">
        <v>0</v>
      </c>
      <c r="L33" s="5"/>
      <c r="M33" s="5">
        <v>1079071285</v>
      </c>
      <c r="N33" s="5"/>
      <c r="O33" s="5">
        <v>0</v>
      </c>
      <c r="P33" s="5"/>
      <c r="Q33" s="5">
        <f t="shared" si="1"/>
        <v>1079071285</v>
      </c>
    </row>
    <row r="34" spans="1:17">
      <c r="A34" s="1" t="s">
        <v>88</v>
      </c>
      <c r="C34" s="5">
        <v>0</v>
      </c>
      <c r="D34" s="5"/>
      <c r="E34" s="5">
        <v>758874125</v>
      </c>
      <c r="F34" s="5"/>
      <c r="G34" s="5">
        <v>0</v>
      </c>
      <c r="H34" s="5"/>
      <c r="I34" s="5">
        <f t="shared" si="0"/>
        <v>758874125</v>
      </c>
      <c r="J34" s="5"/>
      <c r="K34" s="5">
        <v>0</v>
      </c>
      <c r="L34" s="5"/>
      <c r="M34" s="5">
        <v>1825092481</v>
      </c>
      <c r="N34" s="5"/>
      <c r="O34" s="5">
        <v>0</v>
      </c>
      <c r="P34" s="5"/>
      <c r="Q34" s="5">
        <f t="shared" si="1"/>
        <v>1825092481</v>
      </c>
    </row>
    <row r="35" spans="1:17">
      <c r="A35" s="1" t="s">
        <v>96</v>
      </c>
      <c r="C35" s="5">
        <v>0</v>
      </c>
      <c r="D35" s="5"/>
      <c r="E35" s="5">
        <v>76599394</v>
      </c>
      <c r="F35" s="5"/>
      <c r="G35" s="5">
        <v>0</v>
      </c>
      <c r="H35" s="5"/>
      <c r="I35" s="5">
        <f t="shared" si="0"/>
        <v>76599394</v>
      </c>
      <c r="J35" s="5"/>
      <c r="K35" s="5">
        <v>0</v>
      </c>
      <c r="L35" s="5"/>
      <c r="M35" s="5">
        <v>349478609</v>
      </c>
      <c r="N35" s="5"/>
      <c r="O35" s="5">
        <v>0</v>
      </c>
      <c r="P35" s="5"/>
      <c r="Q35" s="5">
        <f t="shared" si="1"/>
        <v>349478609</v>
      </c>
    </row>
    <row r="36" spans="1:17">
      <c r="A36" s="1" t="s">
        <v>109</v>
      </c>
      <c r="C36" s="5">
        <v>0</v>
      </c>
      <c r="D36" s="5"/>
      <c r="E36" s="5">
        <v>1941262536</v>
      </c>
      <c r="F36" s="5"/>
      <c r="G36" s="5">
        <v>0</v>
      </c>
      <c r="H36" s="5"/>
      <c r="I36" s="5">
        <f t="shared" si="0"/>
        <v>1941262536</v>
      </c>
      <c r="J36" s="5"/>
      <c r="K36" s="5">
        <v>0</v>
      </c>
      <c r="L36" s="5"/>
      <c r="M36" s="5">
        <v>2122317496</v>
      </c>
      <c r="N36" s="5"/>
      <c r="O36" s="5">
        <v>0</v>
      </c>
      <c r="P36" s="5"/>
      <c r="Q36" s="5">
        <f t="shared" si="1"/>
        <v>2122317496</v>
      </c>
    </row>
    <row r="37" spans="1:17">
      <c r="A37" s="1" t="s">
        <v>56</v>
      </c>
      <c r="C37" s="5">
        <v>0</v>
      </c>
      <c r="D37" s="5"/>
      <c r="E37" s="5">
        <v>4651635408</v>
      </c>
      <c r="F37" s="5"/>
      <c r="G37" s="5">
        <v>0</v>
      </c>
      <c r="H37" s="5"/>
      <c r="I37" s="5">
        <f t="shared" si="0"/>
        <v>4651635408</v>
      </c>
      <c r="J37" s="5"/>
      <c r="K37" s="5">
        <v>0</v>
      </c>
      <c r="L37" s="5"/>
      <c r="M37" s="5">
        <v>17015703195</v>
      </c>
      <c r="N37" s="5"/>
      <c r="O37" s="5">
        <v>0</v>
      </c>
      <c r="P37" s="5"/>
      <c r="Q37" s="5">
        <f t="shared" si="1"/>
        <v>17015703195</v>
      </c>
    </row>
    <row r="38" spans="1:17">
      <c r="A38" s="1" t="s">
        <v>106</v>
      </c>
      <c r="C38" s="5">
        <v>0</v>
      </c>
      <c r="D38" s="5"/>
      <c r="E38" s="5">
        <v>5267374</v>
      </c>
      <c r="F38" s="5"/>
      <c r="G38" s="5">
        <v>0</v>
      </c>
      <c r="H38" s="5"/>
      <c r="I38" s="5">
        <f t="shared" si="0"/>
        <v>5267374</v>
      </c>
      <c r="J38" s="5"/>
      <c r="K38" s="5">
        <v>0</v>
      </c>
      <c r="L38" s="5"/>
      <c r="M38" s="5">
        <v>8846170</v>
      </c>
      <c r="N38" s="5"/>
      <c r="O38" s="5">
        <v>0</v>
      </c>
      <c r="P38" s="5"/>
      <c r="Q38" s="5">
        <f t="shared" si="1"/>
        <v>8846170</v>
      </c>
    </row>
    <row r="39" spans="1:17">
      <c r="A39" s="1" t="s">
        <v>74</v>
      </c>
      <c r="C39" s="5">
        <v>0</v>
      </c>
      <c r="D39" s="5"/>
      <c r="E39" s="5">
        <v>773410124</v>
      </c>
      <c r="F39" s="5"/>
      <c r="G39" s="5">
        <v>0</v>
      </c>
      <c r="H39" s="5"/>
      <c r="I39" s="5">
        <f t="shared" si="0"/>
        <v>773410124</v>
      </c>
      <c r="J39" s="5"/>
      <c r="K39" s="5">
        <v>0</v>
      </c>
      <c r="L39" s="5"/>
      <c r="M39" s="5">
        <v>3681318850</v>
      </c>
      <c r="N39" s="5"/>
      <c r="O39" s="5">
        <v>0</v>
      </c>
      <c r="P39" s="5"/>
      <c r="Q39" s="5">
        <f t="shared" si="1"/>
        <v>3681318850</v>
      </c>
    </row>
    <row r="40" spans="1:17">
      <c r="A40" s="1" t="s">
        <v>90</v>
      </c>
      <c r="C40" s="5">
        <v>0</v>
      </c>
      <c r="D40" s="5"/>
      <c r="E40" s="5">
        <v>8117793978</v>
      </c>
      <c r="F40" s="5"/>
      <c r="G40" s="5">
        <v>0</v>
      </c>
      <c r="H40" s="5"/>
      <c r="I40" s="5">
        <f t="shared" si="0"/>
        <v>8117793978</v>
      </c>
      <c r="J40" s="5"/>
      <c r="K40" s="5">
        <v>0</v>
      </c>
      <c r="L40" s="5"/>
      <c r="M40" s="5">
        <v>35070154239</v>
      </c>
      <c r="N40" s="5"/>
      <c r="O40" s="5">
        <v>0</v>
      </c>
      <c r="P40" s="5"/>
      <c r="Q40" s="5">
        <f t="shared" si="1"/>
        <v>35070154239</v>
      </c>
    </row>
    <row r="41" spans="1:17">
      <c r="A41" s="1" t="s">
        <v>103</v>
      </c>
      <c r="C41" s="5">
        <v>0</v>
      </c>
      <c r="D41" s="5"/>
      <c r="E41" s="5">
        <v>4466605404</v>
      </c>
      <c r="F41" s="5"/>
      <c r="G41" s="5">
        <v>0</v>
      </c>
      <c r="H41" s="5"/>
      <c r="I41" s="5">
        <f t="shared" si="0"/>
        <v>4466605404</v>
      </c>
      <c r="J41" s="5"/>
      <c r="K41" s="5">
        <v>0</v>
      </c>
      <c r="L41" s="5"/>
      <c r="M41" s="5">
        <v>20705226514</v>
      </c>
      <c r="N41" s="5"/>
      <c r="O41" s="5">
        <v>0</v>
      </c>
      <c r="P41" s="5"/>
      <c r="Q41" s="5">
        <f t="shared" si="1"/>
        <v>20705226514</v>
      </c>
    </row>
    <row r="42" spans="1:17">
      <c r="A42" s="1" t="s">
        <v>59</v>
      </c>
      <c r="C42" s="5">
        <v>0</v>
      </c>
      <c r="D42" s="5"/>
      <c r="E42" s="5">
        <v>5580134815</v>
      </c>
      <c r="F42" s="5"/>
      <c r="G42" s="5">
        <v>0</v>
      </c>
      <c r="H42" s="5"/>
      <c r="I42" s="5">
        <f t="shared" si="0"/>
        <v>5580134815</v>
      </c>
      <c r="J42" s="5"/>
      <c r="K42" s="5">
        <v>0</v>
      </c>
      <c r="L42" s="5"/>
      <c r="M42" s="5">
        <v>16678697537</v>
      </c>
      <c r="N42" s="5"/>
      <c r="O42" s="5">
        <v>0</v>
      </c>
      <c r="P42" s="5"/>
      <c r="Q42" s="5">
        <f t="shared" si="1"/>
        <v>16678697537</v>
      </c>
    </row>
    <row r="43" spans="1:17">
      <c r="A43" s="1" t="s">
        <v>83</v>
      </c>
      <c r="C43" s="5">
        <v>0</v>
      </c>
      <c r="D43" s="5"/>
      <c r="E43" s="5">
        <v>1423804656</v>
      </c>
      <c r="F43" s="5"/>
      <c r="G43" s="5">
        <v>0</v>
      </c>
      <c r="H43" s="5"/>
      <c r="I43" s="5">
        <f t="shared" si="0"/>
        <v>1423804656</v>
      </c>
      <c r="J43" s="5"/>
      <c r="K43" s="5">
        <v>0</v>
      </c>
      <c r="L43" s="5"/>
      <c r="M43" s="5">
        <v>2347749689</v>
      </c>
      <c r="N43" s="5"/>
      <c r="O43" s="5">
        <v>0</v>
      </c>
      <c r="P43" s="5"/>
      <c r="Q43" s="5">
        <f t="shared" si="1"/>
        <v>2347749689</v>
      </c>
    </row>
    <row r="44" spans="1:17">
      <c r="A44" s="1" t="s">
        <v>112</v>
      </c>
      <c r="C44" s="5">
        <v>0</v>
      </c>
      <c r="D44" s="5"/>
      <c r="E44" s="5">
        <v>550236619</v>
      </c>
      <c r="F44" s="5"/>
      <c r="G44" s="5">
        <v>0</v>
      </c>
      <c r="H44" s="5"/>
      <c r="I44" s="5">
        <f t="shared" si="0"/>
        <v>550236619</v>
      </c>
      <c r="J44" s="5"/>
      <c r="K44" s="5">
        <v>0</v>
      </c>
      <c r="L44" s="5"/>
      <c r="M44" s="5">
        <v>1834601762</v>
      </c>
      <c r="N44" s="5"/>
      <c r="O44" s="5">
        <v>0</v>
      </c>
      <c r="P44" s="5"/>
      <c r="Q44" s="5">
        <f t="shared" si="1"/>
        <v>1834601762</v>
      </c>
    </row>
    <row r="45" spans="1:17">
      <c r="A45" s="1" t="s">
        <v>53</v>
      </c>
      <c r="C45" s="5">
        <v>0</v>
      </c>
      <c r="D45" s="5"/>
      <c r="E45" s="5">
        <v>478118217</v>
      </c>
      <c r="F45" s="5"/>
      <c r="G45" s="5">
        <v>0</v>
      </c>
      <c r="H45" s="5"/>
      <c r="I45" s="5">
        <f t="shared" si="0"/>
        <v>478118217</v>
      </c>
      <c r="J45" s="5"/>
      <c r="K45" s="5">
        <v>0</v>
      </c>
      <c r="L45" s="5"/>
      <c r="M45" s="5">
        <v>566006384</v>
      </c>
      <c r="N45" s="5"/>
      <c r="O45" s="5">
        <v>0</v>
      </c>
      <c r="P45" s="5"/>
      <c r="Q45" s="5">
        <f t="shared" si="1"/>
        <v>566006384</v>
      </c>
    </row>
    <row r="46" spans="1:17">
      <c r="A46" s="1" t="s">
        <v>120</v>
      </c>
      <c r="C46" s="5">
        <v>0</v>
      </c>
      <c r="D46" s="5"/>
      <c r="E46" s="5">
        <v>839755648</v>
      </c>
      <c r="F46" s="5"/>
      <c r="G46" s="5">
        <v>0</v>
      </c>
      <c r="H46" s="5"/>
      <c r="I46" s="5">
        <f t="shared" si="0"/>
        <v>839755648</v>
      </c>
      <c r="J46" s="5"/>
      <c r="K46" s="5">
        <v>0</v>
      </c>
      <c r="L46" s="5"/>
      <c r="M46" s="5">
        <v>2032410506</v>
      </c>
      <c r="N46" s="5"/>
      <c r="O46" s="5">
        <v>0</v>
      </c>
      <c r="P46" s="5"/>
      <c r="Q46" s="5">
        <f t="shared" si="1"/>
        <v>2032410506</v>
      </c>
    </row>
    <row r="47" spans="1:17">
      <c r="A47" s="1" t="s">
        <v>115</v>
      </c>
      <c r="C47" s="5">
        <v>0</v>
      </c>
      <c r="D47" s="5"/>
      <c r="E47" s="5">
        <v>-29412499</v>
      </c>
      <c r="F47" s="5"/>
      <c r="G47" s="5">
        <v>0</v>
      </c>
      <c r="H47" s="5"/>
      <c r="I47" s="5">
        <f t="shared" si="0"/>
        <v>-29412499</v>
      </c>
      <c r="J47" s="5"/>
      <c r="K47" s="5">
        <v>0</v>
      </c>
      <c r="L47" s="5"/>
      <c r="M47" s="5">
        <v>-29800426</v>
      </c>
      <c r="N47" s="5"/>
      <c r="O47" s="5">
        <v>0</v>
      </c>
      <c r="P47" s="5"/>
      <c r="Q47" s="5">
        <f t="shared" si="1"/>
        <v>-29800426</v>
      </c>
    </row>
    <row r="48" spans="1:17">
      <c r="A48" s="1" t="s">
        <v>49</v>
      </c>
      <c r="C48" s="5">
        <v>0</v>
      </c>
      <c r="D48" s="5"/>
      <c r="E48" s="5">
        <v>189819789</v>
      </c>
      <c r="F48" s="5"/>
      <c r="G48" s="5">
        <v>0</v>
      </c>
      <c r="H48" s="5"/>
      <c r="I48" s="5">
        <f t="shared" si="0"/>
        <v>189819789</v>
      </c>
      <c r="J48" s="5"/>
      <c r="K48" s="5">
        <v>0</v>
      </c>
      <c r="L48" s="5"/>
      <c r="M48" s="5">
        <v>203889768</v>
      </c>
      <c r="N48" s="5"/>
      <c r="O48" s="5">
        <v>0</v>
      </c>
      <c r="P48" s="5"/>
      <c r="Q48" s="5">
        <f t="shared" si="1"/>
        <v>203889768</v>
      </c>
    </row>
    <row r="49" spans="1:17">
      <c r="A49" s="1" t="s">
        <v>86</v>
      </c>
      <c r="C49" s="5">
        <v>0</v>
      </c>
      <c r="D49" s="5"/>
      <c r="E49" s="5">
        <v>1333668311</v>
      </c>
      <c r="F49" s="5"/>
      <c r="G49" s="5">
        <v>0</v>
      </c>
      <c r="H49" s="5"/>
      <c r="I49" s="5">
        <f t="shared" si="0"/>
        <v>1333668311</v>
      </c>
      <c r="J49" s="5"/>
      <c r="K49" s="5">
        <v>0</v>
      </c>
      <c r="L49" s="5"/>
      <c r="M49" s="5">
        <v>3719849558</v>
      </c>
      <c r="N49" s="5"/>
      <c r="O49" s="5">
        <v>0</v>
      </c>
      <c r="P49" s="5"/>
      <c r="Q49" s="5">
        <f t="shared" si="1"/>
        <v>3719849558</v>
      </c>
    </row>
    <row r="50" spans="1:17">
      <c r="A50" s="1" t="s">
        <v>68</v>
      </c>
      <c r="C50" s="5">
        <v>0</v>
      </c>
      <c r="D50" s="5"/>
      <c r="E50" s="5">
        <v>103624449</v>
      </c>
      <c r="F50" s="5"/>
      <c r="G50" s="5">
        <v>0</v>
      </c>
      <c r="H50" s="5"/>
      <c r="I50" s="5">
        <f t="shared" si="0"/>
        <v>103624449</v>
      </c>
      <c r="J50" s="5"/>
      <c r="K50" s="5">
        <v>0</v>
      </c>
      <c r="L50" s="5"/>
      <c r="M50" s="5">
        <v>500841355</v>
      </c>
      <c r="N50" s="5"/>
      <c r="O50" s="5">
        <v>0</v>
      </c>
      <c r="P50" s="5"/>
      <c r="Q50" s="5">
        <f t="shared" si="1"/>
        <v>500841355</v>
      </c>
    </row>
    <row r="51" spans="1:17">
      <c r="A51" s="1" t="s">
        <v>80</v>
      </c>
      <c r="C51" s="5">
        <v>0</v>
      </c>
      <c r="D51" s="5"/>
      <c r="E51" s="5">
        <v>3192954876</v>
      </c>
      <c r="F51" s="5"/>
      <c r="G51" s="5">
        <v>0</v>
      </c>
      <c r="H51" s="5"/>
      <c r="I51" s="5">
        <f t="shared" si="0"/>
        <v>3192954876</v>
      </c>
      <c r="J51" s="5"/>
      <c r="K51" s="5">
        <v>0</v>
      </c>
      <c r="L51" s="5"/>
      <c r="M51" s="5">
        <v>15244123623</v>
      </c>
      <c r="N51" s="5"/>
      <c r="O51" s="5">
        <v>0</v>
      </c>
      <c r="P51" s="5"/>
      <c r="Q51" s="5">
        <f t="shared" si="1"/>
        <v>15244123623</v>
      </c>
    </row>
    <row r="52" spans="1:17">
      <c r="A52" s="1" t="s">
        <v>71</v>
      </c>
      <c r="C52" s="5">
        <v>0</v>
      </c>
      <c r="D52" s="5"/>
      <c r="E52" s="5">
        <v>855668202</v>
      </c>
      <c r="F52" s="5"/>
      <c r="G52" s="5">
        <v>0</v>
      </c>
      <c r="H52" s="5"/>
      <c r="I52" s="5">
        <f t="shared" si="0"/>
        <v>855668202</v>
      </c>
      <c r="J52" s="5"/>
      <c r="K52" s="5">
        <v>0</v>
      </c>
      <c r="L52" s="5"/>
      <c r="M52" s="5">
        <v>4325170968</v>
      </c>
      <c r="N52" s="5"/>
      <c r="O52" s="5">
        <v>0</v>
      </c>
      <c r="P52" s="5"/>
      <c r="Q52" s="5">
        <f t="shared" si="1"/>
        <v>4325170968</v>
      </c>
    </row>
    <row r="53" spans="1:17" ht="24.75" thickBot="1">
      <c r="C53" s="6">
        <f>SUM(C8:C52)</f>
        <v>30723818510</v>
      </c>
      <c r="D53" s="5"/>
      <c r="E53" s="6">
        <f>SUM(E8:E52)</f>
        <v>55648814606</v>
      </c>
      <c r="F53" s="5"/>
      <c r="G53" s="6">
        <f>SUM(G8:G52)</f>
        <v>18283212349</v>
      </c>
      <c r="H53" s="5"/>
      <c r="I53" s="6">
        <f>SUM(I8:I52)</f>
        <v>104655845465</v>
      </c>
      <c r="J53" s="5"/>
      <c r="K53" s="6">
        <f>SUM(K8:K52)</f>
        <v>131260910931</v>
      </c>
      <c r="L53" s="5"/>
      <c r="M53" s="6">
        <f>SUM(M8:M52)</f>
        <v>240429569618</v>
      </c>
      <c r="N53" s="5"/>
      <c r="O53" s="6">
        <f>SUM(O8:O52)</f>
        <v>89820630098</v>
      </c>
      <c r="P53" s="5"/>
      <c r="Q53" s="6">
        <f>SUM(Q8:Q52)</f>
        <v>461511110647</v>
      </c>
    </row>
    <row r="54" spans="1:17" ht="24.75" thickTop="1">
      <c r="C54" s="12"/>
      <c r="E54" s="12"/>
      <c r="G54" s="12"/>
      <c r="K54" s="12"/>
      <c r="M54" s="12"/>
      <c r="O54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1" t="s">
        <v>217</v>
      </c>
      <c r="B6" s="21" t="s">
        <v>217</v>
      </c>
      <c r="C6" s="21" t="s">
        <v>217</v>
      </c>
      <c r="E6" s="21" t="s">
        <v>179</v>
      </c>
      <c r="F6" s="21" t="s">
        <v>179</v>
      </c>
      <c r="G6" s="21" t="s">
        <v>179</v>
      </c>
      <c r="I6" s="21" t="s">
        <v>180</v>
      </c>
      <c r="J6" s="21" t="s">
        <v>180</v>
      </c>
      <c r="K6" s="21" t="s">
        <v>180</v>
      </c>
    </row>
    <row r="7" spans="1:11" ht="24.75">
      <c r="A7" s="21" t="s">
        <v>218</v>
      </c>
      <c r="C7" s="21" t="s">
        <v>161</v>
      </c>
      <c r="E7" s="21" t="s">
        <v>219</v>
      </c>
      <c r="G7" s="21" t="s">
        <v>220</v>
      </c>
      <c r="I7" s="21" t="s">
        <v>219</v>
      </c>
      <c r="K7" s="21" t="s">
        <v>220</v>
      </c>
    </row>
    <row r="8" spans="1:11">
      <c r="A8" s="1" t="s">
        <v>167</v>
      </c>
      <c r="C8" s="3" t="s">
        <v>168</v>
      </c>
      <c r="E8" s="4">
        <v>52417234</v>
      </c>
      <c r="F8" s="3"/>
      <c r="G8" s="8">
        <f>E8/$E$10</f>
        <v>0.83582641842619643</v>
      </c>
      <c r="H8" s="3"/>
      <c r="I8" s="4">
        <v>149004783</v>
      </c>
      <c r="J8" s="3"/>
      <c r="K8" s="7">
        <f>I8/$I$10</f>
        <v>0.49822173485143334</v>
      </c>
    </row>
    <row r="9" spans="1:11">
      <c r="A9" s="1" t="s">
        <v>174</v>
      </c>
      <c r="C9" s="3" t="s">
        <v>175</v>
      </c>
      <c r="E9" s="4">
        <v>10295828</v>
      </c>
      <c r="F9" s="3"/>
      <c r="G9" s="8">
        <f>E9/$E$10</f>
        <v>0.16417358157380355</v>
      </c>
      <c r="H9" s="3"/>
      <c r="I9" s="4">
        <v>150068446</v>
      </c>
      <c r="J9" s="3"/>
      <c r="K9" s="7">
        <f>I9/$I$10</f>
        <v>0.50177826514856672</v>
      </c>
    </row>
    <row r="10" spans="1:11" ht="24.75" thickBot="1">
      <c r="C10" s="3"/>
      <c r="E10" s="11">
        <f>SUM(E8:E9)</f>
        <v>62713062</v>
      </c>
      <c r="F10" s="3"/>
      <c r="G10" s="9">
        <f>SUM(G8:G9)</f>
        <v>1</v>
      </c>
      <c r="H10" s="3"/>
      <c r="I10" s="11">
        <f>SUM(I8:I9)</f>
        <v>299073229</v>
      </c>
      <c r="J10" s="3"/>
      <c r="K10" s="13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9"/>
    </sheetView>
  </sheetViews>
  <sheetFormatPr defaultRowHeight="24"/>
  <cols>
    <col min="1" max="1" width="46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177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20" t="s">
        <v>179</v>
      </c>
      <c r="E5" s="14" t="s">
        <v>229</v>
      </c>
    </row>
    <row r="6" spans="1:5" ht="24.75">
      <c r="A6" s="20" t="s">
        <v>221</v>
      </c>
      <c r="C6" s="21"/>
      <c r="E6" s="14" t="s">
        <v>230</v>
      </c>
    </row>
    <row r="7" spans="1:5" ht="24.75">
      <c r="A7" s="21" t="s">
        <v>221</v>
      </c>
      <c r="C7" s="21" t="s">
        <v>164</v>
      </c>
      <c r="E7" s="21" t="s">
        <v>164</v>
      </c>
    </row>
    <row r="8" spans="1:5">
      <c r="A8" s="1" t="s">
        <v>222</v>
      </c>
      <c r="C8" s="4">
        <v>1000</v>
      </c>
      <c r="D8" s="3"/>
      <c r="E8" s="4">
        <v>39153554</v>
      </c>
    </row>
    <row r="9" spans="1:5" ht="24.75" thickBot="1">
      <c r="A9" s="1" t="s">
        <v>38</v>
      </c>
      <c r="C9" s="11">
        <v>1000</v>
      </c>
      <c r="D9" s="3"/>
      <c r="E9" s="11">
        <v>39153554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abSelected="1" workbookViewId="0">
      <selection activeCell="Y17" sqref="Y17"/>
    </sheetView>
  </sheetViews>
  <sheetFormatPr defaultRowHeight="2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.28515625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20" t="s">
        <v>3</v>
      </c>
      <c r="C6" s="21" t="s">
        <v>226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5">
        <v>34494</v>
      </c>
      <c r="D9" s="5"/>
      <c r="E9" s="5">
        <v>794098238</v>
      </c>
      <c r="F9" s="5"/>
      <c r="G9" s="5">
        <v>925350785.01090002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34494</v>
      </c>
      <c r="R9" s="5"/>
      <c r="S9" s="5">
        <v>26712</v>
      </c>
      <c r="T9" s="5"/>
      <c r="U9" s="5">
        <v>794132732</v>
      </c>
      <c r="V9" s="5"/>
      <c r="W9" s="5">
        <v>915921375.81840003</v>
      </c>
      <c r="X9" s="5"/>
      <c r="Y9" s="8">
        <v>1.3771684420620678E-4</v>
      </c>
    </row>
    <row r="10" spans="1:25">
      <c r="A10" s="1" t="s">
        <v>16</v>
      </c>
      <c r="C10" s="5">
        <v>9595000</v>
      </c>
      <c r="D10" s="5"/>
      <c r="E10" s="5">
        <v>58586782490</v>
      </c>
      <c r="F10" s="5"/>
      <c r="G10" s="5">
        <v>87558011505</v>
      </c>
      <c r="H10" s="5"/>
      <c r="I10" s="5">
        <v>11000000</v>
      </c>
      <c r="J10" s="5"/>
      <c r="K10" s="5">
        <v>109158322920</v>
      </c>
      <c r="L10" s="5"/>
      <c r="M10" s="5">
        <v>0</v>
      </c>
      <c r="N10" s="5"/>
      <c r="O10" s="5">
        <v>0</v>
      </c>
      <c r="P10" s="5"/>
      <c r="Q10" s="5">
        <v>20595000</v>
      </c>
      <c r="R10" s="5"/>
      <c r="S10" s="5">
        <v>8497</v>
      </c>
      <c r="T10" s="5"/>
      <c r="U10" s="5">
        <v>167756108215</v>
      </c>
      <c r="V10" s="5"/>
      <c r="W10" s="5">
        <v>173954490495.75</v>
      </c>
      <c r="X10" s="5"/>
      <c r="Y10" s="8">
        <v>2.6155589441470936E-2</v>
      </c>
    </row>
    <row r="11" spans="1:25">
      <c r="A11" s="1" t="s">
        <v>17</v>
      </c>
      <c r="C11" s="5">
        <v>2596881</v>
      </c>
      <c r="D11" s="5"/>
      <c r="E11" s="5">
        <v>27733434912</v>
      </c>
      <c r="F11" s="5"/>
      <c r="G11" s="5">
        <v>28215025069.4865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2596881</v>
      </c>
      <c r="R11" s="5"/>
      <c r="S11" s="5">
        <v>9520</v>
      </c>
      <c r="T11" s="5"/>
      <c r="U11" s="5">
        <v>27733434912</v>
      </c>
      <c r="V11" s="5"/>
      <c r="W11" s="5">
        <v>24575209392.636002</v>
      </c>
      <c r="X11" s="5"/>
      <c r="Y11" s="8">
        <v>3.6950991347226634E-3</v>
      </c>
    </row>
    <row r="12" spans="1:25">
      <c r="A12" s="1" t="s">
        <v>18</v>
      </c>
      <c r="C12" s="5">
        <v>1490000</v>
      </c>
      <c r="D12" s="5"/>
      <c r="E12" s="5">
        <v>49232170049</v>
      </c>
      <c r="F12" s="5"/>
      <c r="G12" s="5">
        <v>68413602555</v>
      </c>
      <c r="H12" s="5"/>
      <c r="I12" s="5">
        <v>0</v>
      </c>
      <c r="J12" s="5"/>
      <c r="K12" s="5">
        <v>0</v>
      </c>
      <c r="L12" s="5"/>
      <c r="M12" s="5">
        <v>-802976</v>
      </c>
      <c r="N12" s="5"/>
      <c r="O12" s="5">
        <v>34975594041</v>
      </c>
      <c r="P12" s="5"/>
      <c r="Q12" s="5">
        <v>687024</v>
      </c>
      <c r="R12" s="5"/>
      <c r="S12" s="5">
        <v>42580</v>
      </c>
      <c r="T12" s="5"/>
      <c r="U12" s="5">
        <v>22700457980</v>
      </c>
      <c r="V12" s="5"/>
      <c r="W12" s="5">
        <v>29079423702.576</v>
      </c>
      <c r="X12" s="5"/>
      <c r="Y12" s="8">
        <v>4.3723474190954506E-3</v>
      </c>
    </row>
    <row r="13" spans="1:25">
      <c r="A13" s="1" t="s">
        <v>19</v>
      </c>
      <c r="C13" s="5">
        <v>4500000</v>
      </c>
      <c r="D13" s="5"/>
      <c r="E13" s="5">
        <v>48175656638</v>
      </c>
      <c r="F13" s="5"/>
      <c r="G13" s="5">
        <v>65622210750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4500000</v>
      </c>
      <c r="R13" s="5"/>
      <c r="S13" s="5">
        <v>13970</v>
      </c>
      <c r="T13" s="5"/>
      <c r="U13" s="5">
        <v>48175656638</v>
      </c>
      <c r="V13" s="5"/>
      <c r="W13" s="5">
        <v>62490953250</v>
      </c>
      <c r="X13" s="5"/>
      <c r="Y13" s="8">
        <v>9.3960650992972634E-3</v>
      </c>
    </row>
    <row r="14" spans="1:25">
      <c r="A14" s="1" t="s">
        <v>20</v>
      </c>
      <c r="C14" s="5">
        <v>6712961</v>
      </c>
      <c r="D14" s="5"/>
      <c r="E14" s="5">
        <v>41463189319</v>
      </c>
      <c r="F14" s="5"/>
      <c r="G14" s="5">
        <v>57187771819.168503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6712961</v>
      </c>
      <c r="R14" s="5"/>
      <c r="S14" s="5">
        <v>8170</v>
      </c>
      <c r="T14" s="5"/>
      <c r="U14" s="5">
        <v>41463189319</v>
      </c>
      <c r="V14" s="5"/>
      <c r="W14" s="5">
        <v>54518564266.348503</v>
      </c>
      <c r="X14" s="5"/>
      <c r="Y14" s="8">
        <v>8.1973462129389437E-3</v>
      </c>
    </row>
    <row r="15" spans="1:25">
      <c r="A15" s="1" t="s">
        <v>21</v>
      </c>
      <c r="C15" s="5">
        <v>388699</v>
      </c>
      <c r="D15" s="5"/>
      <c r="E15" s="5">
        <v>29444039343</v>
      </c>
      <c r="F15" s="5"/>
      <c r="G15" s="5">
        <v>29513808663.6488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388699</v>
      </c>
      <c r="R15" s="5"/>
      <c r="S15" s="5">
        <v>80130</v>
      </c>
      <c r="T15" s="5"/>
      <c r="U15" s="5">
        <v>29444039343</v>
      </c>
      <c r="V15" s="5"/>
      <c r="W15" s="5">
        <v>31109464459.5919</v>
      </c>
      <c r="X15" s="5"/>
      <c r="Y15" s="8">
        <v>4.6775819228937754E-3</v>
      </c>
    </row>
    <row r="16" spans="1:25">
      <c r="A16" s="1" t="s">
        <v>22</v>
      </c>
      <c r="C16" s="5">
        <v>15294927</v>
      </c>
      <c r="D16" s="5"/>
      <c r="E16" s="5">
        <v>155342012856</v>
      </c>
      <c r="F16" s="5"/>
      <c r="G16" s="5">
        <v>166058427660.418</v>
      </c>
      <c r="H16" s="5"/>
      <c r="I16" s="5">
        <v>0</v>
      </c>
      <c r="J16" s="5"/>
      <c r="K16" s="5">
        <v>0</v>
      </c>
      <c r="L16" s="5"/>
      <c r="M16" s="5">
        <v>-5000000</v>
      </c>
      <c r="N16" s="5"/>
      <c r="O16" s="5">
        <v>51714016693</v>
      </c>
      <c r="P16" s="5"/>
      <c r="Q16" s="5">
        <v>10294927</v>
      </c>
      <c r="R16" s="5"/>
      <c r="S16" s="5">
        <v>10290</v>
      </c>
      <c r="T16" s="5"/>
      <c r="U16" s="5">
        <v>104559811402</v>
      </c>
      <c r="V16" s="5"/>
      <c r="W16" s="5">
        <v>105809001256.38901</v>
      </c>
      <c r="X16" s="5"/>
      <c r="Y16" s="8">
        <v>1.5909315063883378E-2</v>
      </c>
    </row>
    <row r="17" spans="1:25">
      <c r="A17" s="1" t="s">
        <v>23</v>
      </c>
      <c r="C17" s="5">
        <v>185000</v>
      </c>
      <c r="D17" s="5"/>
      <c r="E17" s="5">
        <v>45061614836</v>
      </c>
      <c r="F17" s="5"/>
      <c r="G17" s="5">
        <v>50887758941.25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185000</v>
      </c>
      <c r="R17" s="5"/>
      <c r="S17" s="5">
        <v>263639</v>
      </c>
      <c r="T17" s="5"/>
      <c r="U17" s="5">
        <v>45061614836</v>
      </c>
      <c r="V17" s="5"/>
      <c r="W17" s="5">
        <v>48715296807.1875</v>
      </c>
      <c r="X17" s="5"/>
      <c r="Y17" s="8">
        <v>7.3247738484757685E-3</v>
      </c>
    </row>
    <row r="18" spans="1:25">
      <c r="A18" s="1" t="s">
        <v>24</v>
      </c>
      <c r="C18" s="5">
        <v>2305720</v>
      </c>
      <c r="D18" s="5"/>
      <c r="E18" s="5">
        <v>21906527169</v>
      </c>
      <c r="F18" s="5"/>
      <c r="G18" s="5">
        <v>47994500226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2305720</v>
      </c>
      <c r="R18" s="5"/>
      <c r="S18" s="5">
        <v>16860</v>
      </c>
      <c r="T18" s="5"/>
      <c r="U18" s="5">
        <v>21906527169</v>
      </c>
      <c r="V18" s="5"/>
      <c r="W18" s="5">
        <v>38643136286.760002</v>
      </c>
      <c r="X18" s="5"/>
      <c r="Y18" s="8">
        <v>5.8103358215521109E-3</v>
      </c>
    </row>
    <row r="19" spans="1:25">
      <c r="A19" s="1" t="s">
        <v>25</v>
      </c>
      <c r="C19" s="5">
        <v>9520000</v>
      </c>
      <c r="D19" s="5"/>
      <c r="E19" s="5">
        <v>64923574757</v>
      </c>
      <c r="F19" s="5"/>
      <c r="G19" s="5">
        <v>55549899720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9520000</v>
      </c>
      <c r="R19" s="5"/>
      <c r="S19" s="5">
        <v>4600</v>
      </c>
      <c r="T19" s="5"/>
      <c r="U19" s="5">
        <v>64923574757</v>
      </c>
      <c r="V19" s="5"/>
      <c r="W19" s="5">
        <v>43531437600</v>
      </c>
      <c r="X19" s="5"/>
      <c r="Y19" s="8">
        <v>6.5453349690356433E-3</v>
      </c>
    </row>
    <row r="20" spans="1:25">
      <c r="A20" s="1" t="s">
        <v>26</v>
      </c>
      <c r="C20" s="5">
        <v>6900000</v>
      </c>
      <c r="D20" s="5"/>
      <c r="E20" s="5">
        <v>70846337562</v>
      </c>
      <c r="F20" s="5"/>
      <c r="G20" s="5">
        <v>79220814750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6900000</v>
      </c>
      <c r="R20" s="5"/>
      <c r="S20" s="5">
        <v>10990</v>
      </c>
      <c r="T20" s="5"/>
      <c r="U20" s="5">
        <v>70846337562</v>
      </c>
      <c r="V20" s="5"/>
      <c r="W20" s="5">
        <v>75379805550</v>
      </c>
      <c r="X20" s="5"/>
      <c r="Y20" s="8">
        <v>1.1334017538293339E-2</v>
      </c>
    </row>
    <row r="21" spans="1:25">
      <c r="A21" s="1" t="s">
        <v>27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4966234</v>
      </c>
      <c r="J21" s="5"/>
      <c r="K21" s="5">
        <v>10642403220</v>
      </c>
      <c r="L21" s="5"/>
      <c r="M21" s="5">
        <v>0</v>
      </c>
      <c r="N21" s="5"/>
      <c r="O21" s="5">
        <v>0</v>
      </c>
      <c r="P21" s="5"/>
      <c r="Q21" s="5">
        <v>4966234</v>
      </c>
      <c r="R21" s="5"/>
      <c r="S21" s="5">
        <v>2158</v>
      </c>
      <c r="T21" s="5"/>
      <c r="U21" s="5">
        <v>10642403220</v>
      </c>
      <c r="V21" s="5"/>
      <c r="W21" s="5">
        <v>10653366030.816601</v>
      </c>
      <c r="X21" s="5"/>
      <c r="Y21" s="8">
        <v>1.6018273933466501E-3</v>
      </c>
    </row>
    <row r="22" spans="1:25">
      <c r="A22" s="1" t="s">
        <v>28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70000000</v>
      </c>
      <c r="J22" s="5"/>
      <c r="K22" s="5">
        <v>64621978877</v>
      </c>
      <c r="L22" s="5"/>
      <c r="M22" s="5">
        <v>0</v>
      </c>
      <c r="N22" s="5"/>
      <c r="O22" s="5">
        <v>0</v>
      </c>
      <c r="P22" s="5"/>
      <c r="Q22" s="5">
        <v>70000000</v>
      </c>
      <c r="R22" s="5"/>
      <c r="S22" s="5">
        <v>926</v>
      </c>
      <c r="T22" s="5"/>
      <c r="U22" s="5">
        <v>64621978877</v>
      </c>
      <c r="V22" s="5"/>
      <c r="W22" s="5">
        <v>64434321000</v>
      </c>
      <c r="X22" s="5"/>
      <c r="Y22" s="8">
        <v>9.6882675532720692E-3</v>
      </c>
    </row>
    <row r="23" spans="1:25">
      <c r="A23" s="1" t="s">
        <v>29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2695400</v>
      </c>
      <c r="J23" s="5"/>
      <c r="K23" s="5">
        <v>10278798677</v>
      </c>
      <c r="L23" s="5"/>
      <c r="M23" s="5">
        <v>0</v>
      </c>
      <c r="N23" s="5"/>
      <c r="O23" s="5">
        <v>0</v>
      </c>
      <c r="P23" s="5"/>
      <c r="Q23" s="5">
        <v>2695400</v>
      </c>
      <c r="R23" s="5"/>
      <c r="S23" s="5">
        <v>4117</v>
      </c>
      <c r="T23" s="5"/>
      <c r="U23" s="5">
        <v>10278798677</v>
      </c>
      <c r="V23" s="5"/>
      <c r="W23" s="5">
        <v>11030934877.290001</v>
      </c>
      <c r="X23" s="5"/>
      <c r="Y23" s="8">
        <v>1.6585981941814195E-3</v>
      </c>
    </row>
    <row r="24" spans="1:25" ht="24.75" thickBot="1">
      <c r="C24" s="5"/>
      <c r="D24" s="5"/>
      <c r="E24" s="6">
        <f>SUM(E9:E23)</f>
        <v>613509438169</v>
      </c>
      <c r="F24" s="5"/>
      <c r="G24" s="6">
        <f>SUM(G9:G23)</f>
        <v>737147182444.98267</v>
      </c>
      <c r="H24" s="5"/>
      <c r="I24" s="5"/>
      <c r="J24" s="5"/>
      <c r="K24" s="6">
        <f>SUM(K9:K23)</f>
        <v>194701503694</v>
      </c>
      <c r="L24" s="5"/>
      <c r="M24" s="5"/>
      <c r="N24" s="5"/>
      <c r="O24" s="6">
        <f>SUM(O9:O23)</f>
        <v>86689610734</v>
      </c>
      <c r="P24" s="5"/>
      <c r="Q24" s="5"/>
      <c r="R24" s="5"/>
      <c r="S24" s="5"/>
      <c r="T24" s="5"/>
      <c r="U24" s="6">
        <f>SUM(U9:U23)</f>
        <v>730908065639</v>
      </c>
      <c r="V24" s="5"/>
      <c r="W24" s="6">
        <f>SUM(W9:W23)</f>
        <v>774841326351.16406</v>
      </c>
      <c r="X24" s="5"/>
      <c r="Y24" s="9">
        <f>SUM(Y9:Y23)</f>
        <v>0.1165042164566656</v>
      </c>
    </row>
    <row r="25" spans="1:25" ht="24.75" thickTop="1">
      <c r="W25" s="2"/>
    </row>
    <row r="26" spans="1:25">
      <c r="W26" s="2"/>
      <c r="Y26" s="2"/>
    </row>
    <row r="27" spans="1:25">
      <c r="W27" s="2"/>
    </row>
    <row r="28" spans="1:25">
      <c r="W28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G11" sqref="G11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226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4.75">
      <c r="A7" s="21" t="s">
        <v>3</v>
      </c>
      <c r="C7" s="21" t="s">
        <v>30</v>
      </c>
      <c r="E7" s="21" t="s">
        <v>31</v>
      </c>
      <c r="G7" s="21" t="s">
        <v>32</v>
      </c>
      <c r="I7" s="21" t="s">
        <v>33</v>
      </c>
      <c r="K7" s="21" t="s">
        <v>30</v>
      </c>
      <c r="M7" s="21" t="s">
        <v>31</v>
      </c>
      <c r="O7" s="21" t="s">
        <v>32</v>
      </c>
      <c r="Q7" s="21" t="s">
        <v>33</v>
      </c>
    </row>
    <row r="8" spans="1:17">
      <c r="A8" s="1" t="s">
        <v>34</v>
      </c>
      <c r="C8" s="4">
        <v>34494</v>
      </c>
      <c r="D8" s="3"/>
      <c r="E8" s="4">
        <v>28750</v>
      </c>
      <c r="F8" s="3"/>
      <c r="G8" s="3" t="s">
        <v>35</v>
      </c>
      <c r="H8" s="3"/>
      <c r="I8" s="4">
        <v>1</v>
      </c>
      <c r="J8" s="3"/>
      <c r="K8" s="4">
        <v>34494</v>
      </c>
      <c r="L8" s="3"/>
      <c r="M8" s="4">
        <v>27750</v>
      </c>
      <c r="N8" s="3"/>
      <c r="O8" s="3" t="s">
        <v>35</v>
      </c>
      <c r="P8" s="3"/>
      <c r="Q8" s="4">
        <v>1</v>
      </c>
    </row>
    <row r="9" spans="1:17">
      <c r="A9" s="1" t="s">
        <v>36</v>
      </c>
      <c r="C9" s="4">
        <v>6712961</v>
      </c>
      <c r="D9" s="3"/>
      <c r="E9" s="4">
        <v>6937</v>
      </c>
      <c r="F9" s="3"/>
      <c r="G9" s="3" t="s">
        <v>37</v>
      </c>
      <c r="H9" s="3"/>
      <c r="I9" s="4">
        <v>1</v>
      </c>
      <c r="J9" s="3"/>
      <c r="K9" s="4">
        <v>0</v>
      </c>
      <c r="L9" s="3"/>
      <c r="M9" s="4">
        <v>0</v>
      </c>
      <c r="N9" s="3"/>
      <c r="O9" s="3" t="s">
        <v>38</v>
      </c>
      <c r="P9" s="3"/>
      <c r="Q9" s="4">
        <v>0</v>
      </c>
    </row>
    <row r="10" spans="1:17">
      <c r="A10" s="1" t="s">
        <v>39</v>
      </c>
      <c r="C10" s="4">
        <v>0</v>
      </c>
      <c r="D10" s="3"/>
      <c r="E10" s="4">
        <v>0</v>
      </c>
      <c r="F10" s="3"/>
      <c r="G10" s="3">
        <v>0</v>
      </c>
      <c r="H10" s="3"/>
      <c r="I10" s="4">
        <v>0</v>
      </c>
      <c r="J10" s="3"/>
      <c r="K10" s="4">
        <v>11000000</v>
      </c>
      <c r="L10" s="3"/>
      <c r="M10" s="4">
        <v>10335</v>
      </c>
      <c r="N10" s="3"/>
      <c r="O10" s="3" t="s">
        <v>40</v>
      </c>
      <c r="P10" s="3"/>
      <c r="Q10" s="4">
        <v>1</v>
      </c>
    </row>
    <row r="11" spans="1:17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0"/>
  <sheetViews>
    <sheetView rightToLeft="1" topLeftCell="I1" workbookViewId="0">
      <selection activeCell="AK14" sqref="AK14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1" t="s">
        <v>41</v>
      </c>
      <c r="B6" s="21" t="s">
        <v>41</v>
      </c>
      <c r="C6" s="21" t="s">
        <v>41</v>
      </c>
      <c r="D6" s="21" t="s">
        <v>41</v>
      </c>
      <c r="E6" s="21" t="s">
        <v>41</v>
      </c>
      <c r="F6" s="21" t="s">
        <v>41</v>
      </c>
      <c r="G6" s="21" t="s">
        <v>41</v>
      </c>
      <c r="H6" s="21" t="s">
        <v>41</v>
      </c>
      <c r="I6" s="21" t="s">
        <v>41</v>
      </c>
      <c r="J6" s="21" t="s">
        <v>41</v>
      </c>
      <c r="K6" s="21" t="s">
        <v>41</v>
      </c>
      <c r="L6" s="21" t="s">
        <v>41</v>
      </c>
      <c r="M6" s="21" t="s">
        <v>41</v>
      </c>
      <c r="O6" s="21" t="s">
        <v>226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42</v>
      </c>
      <c r="C7" s="20" t="s">
        <v>43</v>
      </c>
      <c r="E7" s="20" t="s">
        <v>44</v>
      </c>
      <c r="G7" s="20" t="s">
        <v>45</v>
      </c>
      <c r="I7" s="20" t="s">
        <v>46</v>
      </c>
      <c r="K7" s="20" t="s">
        <v>47</v>
      </c>
      <c r="M7" s="20" t="s">
        <v>33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48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42</v>
      </c>
      <c r="C8" s="21" t="s">
        <v>43</v>
      </c>
      <c r="E8" s="21" t="s">
        <v>44</v>
      </c>
      <c r="G8" s="21" t="s">
        <v>45</v>
      </c>
      <c r="I8" s="21" t="s">
        <v>46</v>
      </c>
      <c r="K8" s="21" t="s">
        <v>47</v>
      </c>
      <c r="M8" s="21" t="s">
        <v>33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48</v>
      </c>
      <c r="AG8" s="21" t="s">
        <v>8</v>
      </c>
      <c r="AI8" s="21" t="s">
        <v>9</v>
      </c>
      <c r="AK8" s="21" t="s">
        <v>13</v>
      </c>
    </row>
    <row r="9" spans="1:37">
      <c r="A9" s="1" t="s">
        <v>49</v>
      </c>
      <c r="C9" s="3" t="s">
        <v>50</v>
      </c>
      <c r="D9" s="3"/>
      <c r="E9" s="3" t="s">
        <v>50</v>
      </c>
      <c r="F9" s="3"/>
      <c r="G9" s="3" t="s">
        <v>51</v>
      </c>
      <c r="H9" s="3"/>
      <c r="I9" s="3" t="s">
        <v>52</v>
      </c>
      <c r="J9" s="3"/>
      <c r="K9" s="4">
        <v>0</v>
      </c>
      <c r="L9" s="3"/>
      <c r="M9" s="4">
        <v>0</v>
      </c>
      <c r="N9" s="3"/>
      <c r="O9" s="4">
        <v>16600</v>
      </c>
      <c r="P9" s="3"/>
      <c r="Q9" s="4">
        <v>9607936116</v>
      </c>
      <c r="R9" s="3"/>
      <c r="S9" s="4">
        <v>9622006095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4"/>
      <c r="AC9" s="4">
        <v>16600</v>
      </c>
      <c r="AD9" s="3"/>
      <c r="AE9" s="4">
        <v>591181</v>
      </c>
      <c r="AF9" s="3"/>
      <c r="AG9" s="4">
        <v>9607936116</v>
      </c>
      <c r="AH9" s="3"/>
      <c r="AI9" s="4">
        <v>9811825884</v>
      </c>
      <c r="AJ9" s="3"/>
      <c r="AK9" s="8">
        <v>1.475294421901524E-3</v>
      </c>
    </row>
    <row r="10" spans="1:37">
      <c r="A10" s="1" t="s">
        <v>53</v>
      </c>
      <c r="C10" s="3" t="s">
        <v>50</v>
      </c>
      <c r="D10" s="3"/>
      <c r="E10" s="3" t="s">
        <v>50</v>
      </c>
      <c r="F10" s="3"/>
      <c r="G10" s="3" t="s">
        <v>54</v>
      </c>
      <c r="H10" s="3"/>
      <c r="I10" s="3" t="s">
        <v>55</v>
      </c>
      <c r="J10" s="3"/>
      <c r="K10" s="4">
        <v>0</v>
      </c>
      <c r="L10" s="3"/>
      <c r="M10" s="4">
        <v>0</v>
      </c>
      <c r="N10" s="3"/>
      <c r="O10" s="4">
        <v>44400</v>
      </c>
      <c r="P10" s="3"/>
      <c r="Q10" s="4">
        <v>25859208069</v>
      </c>
      <c r="R10" s="3"/>
      <c r="S10" s="4">
        <v>25947096236</v>
      </c>
      <c r="T10" s="3"/>
      <c r="U10" s="4">
        <v>4300</v>
      </c>
      <c r="V10" s="3"/>
      <c r="W10" s="4">
        <v>2563075466</v>
      </c>
      <c r="X10" s="3"/>
      <c r="Y10" s="4">
        <v>0</v>
      </c>
      <c r="Z10" s="3"/>
      <c r="AA10" s="4">
        <v>0</v>
      </c>
      <c r="AB10" s="4"/>
      <c r="AC10" s="4">
        <v>48700</v>
      </c>
      <c r="AD10" s="3"/>
      <c r="AE10" s="4">
        <v>595350</v>
      </c>
      <c r="AF10" s="3"/>
      <c r="AG10" s="4">
        <v>28422283535</v>
      </c>
      <c r="AH10" s="3"/>
      <c r="AI10" s="4">
        <v>28988289919</v>
      </c>
      <c r="AJ10" s="3"/>
      <c r="AK10" s="8">
        <v>4.3586446522357472E-3</v>
      </c>
    </row>
    <row r="11" spans="1:37">
      <c r="A11" s="1" t="s">
        <v>56</v>
      </c>
      <c r="C11" s="3" t="s">
        <v>50</v>
      </c>
      <c r="D11" s="3"/>
      <c r="E11" s="3" t="s">
        <v>50</v>
      </c>
      <c r="F11" s="3"/>
      <c r="G11" s="3" t="s">
        <v>57</v>
      </c>
      <c r="H11" s="3"/>
      <c r="I11" s="3" t="s">
        <v>58</v>
      </c>
      <c r="J11" s="3"/>
      <c r="K11" s="4">
        <v>0</v>
      </c>
      <c r="L11" s="3"/>
      <c r="M11" s="4">
        <v>0</v>
      </c>
      <c r="N11" s="3"/>
      <c r="O11" s="4">
        <v>376037</v>
      </c>
      <c r="P11" s="3"/>
      <c r="Q11" s="4">
        <v>273064657148</v>
      </c>
      <c r="R11" s="3"/>
      <c r="S11" s="4">
        <v>287202975360</v>
      </c>
      <c r="T11" s="3"/>
      <c r="U11" s="4">
        <v>37900</v>
      </c>
      <c r="V11" s="3"/>
      <c r="W11" s="4">
        <v>29039892501</v>
      </c>
      <c r="X11" s="3"/>
      <c r="Y11" s="4">
        <v>0</v>
      </c>
      <c r="Z11" s="3"/>
      <c r="AA11" s="4">
        <v>0</v>
      </c>
      <c r="AB11" s="4"/>
      <c r="AC11" s="4">
        <v>413937</v>
      </c>
      <c r="AD11" s="3"/>
      <c r="AE11" s="4">
        <v>775366</v>
      </c>
      <c r="AF11" s="3"/>
      <c r="AG11" s="4">
        <v>302104549649</v>
      </c>
      <c r="AH11" s="3"/>
      <c r="AI11" s="4">
        <v>320894503269</v>
      </c>
      <c r="AJ11" s="3"/>
      <c r="AK11" s="8">
        <v>4.824931427529764E-2</v>
      </c>
    </row>
    <row r="12" spans="1:37">
      <c r="A12" s="1" t="s">
        <v>59</v>
      </c>
      <c r="C12" s="3" t="s">
        <v>50</v>
      </c>
      <c r="D12" s="3"/>
      <c r="E12" s="3" t="s">
        <v>50</v>
      </c>
      <c r="F12" s="3"/>
      <c r="G12" s="3" t="s">
        <v>60</v>
      </c>
      <c r="H12" s="3"/>
      <c r="I12" s="3" t="s">
        <v>61</v>
      </c>
      <c r="J12" s="3"/>
      <c r="K12" s="4">
        <v>0</v>
      </c>
      <c r="L12" s="3"/>
      <c r="M12" s="4">
        <v>0</v>
      </c>
      <c r="N12" s="3"/>
      <c r="O12" s="4">
        <v>252560</v>
      </c>
      <c r="P12" s="3"/>
      <c r="Q12" s="4">
        <v>177967102462</v>
      </c>
      <c r="R12" s="3"/>
      <c r="S12" s="4">
        <v>189679089152</v>
      </c>
      <c r="T12" s="3"/>
      <c r="U12" s="4">
        <v>310719</v>
      </c>
      <c r="V12" s="3"/>
      <c r="W12" s="4">
        <v>234098401270</v>
      </c>
      <c r="X12" s="3"/>
      <c r="Y12" s="4">
        <v>0</v>
      </c>
      <c r="Z12" s="3"/>
      <c r="AA12" s="4">
        <v>0</v>
      </c>
      <c r="AB12" s="4"/>
      <c r="AC12" s="4">
        <v>563279</v>
      </c>
      <c r="AD12" s="3"/>
      <c r="AE12" s="4">
        <v>762385</v>
      </c>
      <c r="AF12" s="3"/>
      <c r="AG12" s="4">
        <v>412065503732</v>
      </c>
      <c r="AH12" s="3"/>
      <c r="AI12" s="4">
        <v>429357625237</v>
      </c>
      <c r="AJ12" s="3"/>
      <c r="AK12" s="8">
        <v>6.4557699759629272E-2</v>
      </c>
    </row>
    <row r="13" spans="1:37">
      <c r="A13" s="1" t="s">
        <v>62</v>
      </c>
      <c r="C13" s="3" t="s">
        <v>50</v>
      </c>
      <c r="D13" s="3"/>
      <c r="E13" s="3" t="s">
        <v>50</v>
      </c>
      <c r="F13" s="3"/>
      <c r="G13" s="3" t="s">
        <v>63</v>
      </c>
      <c r="H13" s="3"/>
      <c r="I13" s="3" t="s">
        <v>64</v>
      </c>
      <c r="J13" s="3"/>
      <c r="K13" s="4">
        <v>0</v>
      </c>
      <c r="L13" s="3"/>
      <c r="M13" s="4">
        <v>0</v>
      </c>
      <c r="N13" s="3"/>
      <c r="O13" s="4">
        <v>39715</v>
      </c>
      <c r="P13" s="3"/>
      <c r="Q13" s="4">
        <v>27414517224</v>
      </c>
      <c r="R13" s="3"/>
      <c r="S13" s="4">
        <v>29041690514</v>
      </c>
      <c r="T13" s="3"/>
      <c r="U13" s="4">
        <v>120363</v>
      </c>
      <c r="V13" s="3"/>
      <c r="W13" s="4">
        <v>88299443707</v>
      </c>
      <c r="X13" s="3"/>
      <c r="Y13" s="4">
        <v>0</v>
      </c>
      <c r="Z13" s="3"/>
      <c r="AA13" s="4">
        <v>0</v>
      </c>
      <c r="AB13" s="4"/>
      <c r="AC13" s="4">
        <v>160078</v>
      </c>
      <c r="AD13" s="3"/>
      <c r="AE13" s="4">
        <v>742170</v>
      </c>
      <c r="AF13" s="3"/>
      <c r="AG13" s="4">
        <v>115713960930</v>
      </c>
      <c r="AH13" s="3"/>
      <c r="AI13" s="4">
        <v>118783555837</v>
      </c>
      <c r="AJ13" s="3"/>
      <c r="AK13" s="8">
        <v>1.7860153595440048E-2</v>
      </c>
    </row>
    <row r="14" spans="1:37">
      <c r="A14" s="1" t="s">
        <v>65</v>
      </c>
      <c r="C14" s="3" t="s">
        <v>50</v>
      </c>
      <c r="D14" s="3"/>
      <c r="E14" s="3" t="s">
        <v>50</v>
      </c>
      <c r="F14" s="3"/>
      <c r="G14" s="3" t="s">
        <v>66</v>
      </c>
      <c r="H14" s="3"/>
      <c r="I14" s="3" t="s">
        <v>67</v>
      </c>
      <c r="J14" s="3"/>
      <c r="K14" s="4">
        <v>0</v>
      </c>
      <c r="L14" s="3"/>
      <c r="M14" s="4">
        <v>0</v>
      </c>
      <c r="N14" s="3"/>
      <c r="O14" s="4">
        <v>80986</v>
      </c>
      <c r="P14" s="3"/>
      <c r="Q14" s="4">
        <v>76528650974</v>
      </c>
      <c r="R14" s="3"/>
      <c r="S14" s="4">
        <v>80703468156</v>
      </c>
      <c r="T14" s="3"/>
      <c r="U14" s="4">
        <v>0</v>
      </c>
      <c r="V14" s="3"/>
      <c r="W14" s="4">
        <v>0</v>
      </c>
      <c r="X14" s="3"/>
      <c r="Y14" s="4">
        <v>80986</v>
      </c>
      <c r="Z14" s="3"/>
      <c r="AA14" s="4">
        <v>80986000000</v>
      </c>
      <c r="AB14" s="4"/>
      <c r="AC14" s="4">
        <v>0</v>
      </c>
      <c r="AD14" s="3"/>
      <c r="AE14" s="4">
        <v>0</v>
      </c>
      <c r="AF14" s="3"/>
      <c r="AG14" s="4">
        <v>0</v>
      </c>
      <c r="AH14" s="3"/>
      <c r="AI14" s="4">
        <v>0</v>
      </c>
      <c r="AJ14" s="3"/>
      <c r="AK14" s="8">
        <v>0</v>
      </c>
    </row>
    <row r="15" spans="1:37">
      <c r="A15" s="1" t="s">
        <v>68</v>
      </c>
      <c r="C15" s="3" t="s">
        <v>50</v>
      </c>
      <c r="D15" s="3"/>
      <c r="E15" s="3" t="s">
        <v>50</v>
      </c>
      <c r="F15" s="3"/>
      <c r="G15" s="3" t="s">
        <v>69</v>
      </c>
      <c r="H15" s="3"/>
      <c r="I15" s="3" t="s">
        <v>70</v>
      </c>
      <c r="J15" s="3"/>
      <c r="K15" s="4">
        <v>0</v>
      </c>
      <c r="L15" s="3"/>
      <c r="M15" s="4">
        <v>0</v>
      </c>
      <c r="N15" s="3"/>
      <c r="O15" s="4">
        <v>6037</v>
      </c>
      <c r="P15" s="3"/>
      <c r="Q15" s="4">
        <v>5109161656</v>
      </c>
      <c r="R15" s="3"/>
      <c r="S15" s="4">
        <v>5922062574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6037</v>
      </c>
      <c r="AD15" s="3"/>
      <c r="AE15" s="4">
        <v>998307</v>
      </c>
      <c r="AF15" s="3"/>
      <c r="AG15" s="4">
        <v>5109161656</v>
      </c>
      <c r="AH15" s="3"/>
      <c r="AI15" s="4">
        <v>6025687005</v>
      </c>
      <c r="AJ15" s="3"/>
      <c r="AK15" s="8">
        <v>9.0601510174546029E-4</v>
      </c>
    </row>
    <row r="16" spans="1:37">
      <c r="A16" s="1" t="s">
        <v>71</v>
      </c>
      <c r="C16" s="3" t="s">
        <v>50</v>
      </c>
      <c r="D16" s="3"/>
      <c r="E16" s="3" t="s">
        <v>50</v>
      </c>
      <c r="F16" s="3"/>
      <c r="G16" s="3" t="s">
        <v>72</v>
      </c>
      <c r="H16" s="3"/>
      <c r="I16" s="3" t="s">
        <v>73</v>
      </c>
      <c r="J16" s="3"/>
      <c r="K16" s="4">
        <v>0</v>
      </c>
      <c r="L16" s="3"/>
      <c r="M16" s="4">
        <v>0</v>
      </c>
      <c r="N16" s="3"/>
      <c r="O16" s="4">
        <v>52392</v>
      </c>
      <c r="P16" s="3"/>
      <c r="Q16" s="4">
        <v>42525144372</v>
      </c>
      <c r="R16" s="3"/>
      <c r="S16" s="4">
        <v>51187868564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52392</v>
      </c>
      <c r="AD16" s="3"/>
      <c r="AE16" s="4">
        <v>993529</v>
      </c>
      <c r="AF16" s="3"/>
      <c r="AG16" s="4">
        <v>42525144372</v>
      </c>
      <c r="AH16" s="3"/>
      <c r="AI16" s="4">
        <v>52043536766</v>
      </c>
      <c r="AJ16" s="3"/>
      <c r="AK16" s="8">
        <v>7.8252040338495955E-3</v>
      </c>
    </row>
    <row r="17" spans="1:37">
      <c r="A17" s="1" t="s">
        <v>74</v>
      </c>
      <c r="C17" s="3" t="s">
        <v>50</v>
      </c>
      <c r="D17" s="3"/>
      <c r="E17" s="3" t="s">
        <v>50</v>
      </c>
      <c r="F17" s="3"/>
      <c r="G17" s="3" t="s">
        <v>75</v>
      </c>
      <c r="H17" s="3"/>
      <c r="I17" s="3" t="s">
        <v>76</v>
      </c>
      <c r="J17" s="3"/>
      <c r="K17" s="4">
        <v>0</v>
      </c>
      <c r="L17" s="3"/>
      <c r="M17" s="4">
        <v>0</v>
      </c>
      <c r="N17" s="3"/>
      <c r="O17" s="4">
        <v>45710</v>
      </c>
      <c r="P17" s="3"/>
      <c r="Q17" s="4">
        <v>33047687297</v>
      </c>
      <c r="R17" s="3"/>
      <c r="S17" s="4">
        <v>43755644631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4"/>
      <c r="AC17" s="4">
        <v>45710</v>
      </c>
      <c r="AD17" s="3"/>
      <c r="AE17" s="4">
        <v>974341</v>
      </c>
      <c r="AF17" s="3"/>
      <c r="AG17" s="4">
        <v>33047687297</v>
      </c>
      <c r="AH17" s="3"/>
      <c r="AI17" s="4">
        <v>44529054755</v>
      </c>
      <c r="AJ17" s="3"/>
      <c r="AK17" s="8">
        <v>6.6953354930323825E-3</v>
      </c>
    </row>
    <row r="18" spans="1:37">
      <c r="A18" s="1" t="s">
        <v>77</v>
      </c>
      <c r="C18" s="3" t="s">
        <v>50</v>
      </c>
      <c r="D18" s="3"/>
      <c r="E18" s="3" t="s">
        <v>50</v>
      </c>
      <c r="F18" s="3"/>
      <c r="G18" s="3" t="s">
        <v>78</v>
      </c>
      <c r="H18" s="3"/>
      <c r="I18" s="3" t="s">
        <v>79</v>
      </c>
      <c r="J18" s="3"/>
      <c r="K18" s="4">
        <v>0</v>
      </c>
      <c r="L18" s="3"/>
      <c r="M18" s="4">
        <v>0</v>
      </c>
      <c r="N18" s="3"/>
      <c r="O18" s="4">
        <v>110900</v>
      </c>
      <c r="P18" s="3"/>
      <c r="Q18" s="4">
        <v>67480880662</v>
      </c>
      <c r="R18" s="3"/>
      <c r="S18" s="4">
        <v>67352886076</v>
      </c>
      <c r="T18" s="3"/>
      <c r="U18" s="4">
        <v>62000</v>
      </c>
      <c r="V18" s="3"/>
      <c r="W18" s="4">
        <v>38456121873</v>
      </c>
      <c r="X18" s="3"/>
      <c r="Y18" s="4">
        <v>0</v>
      </c>
      <c r="Z18" s="3"/>
      <c r="AA18" s="4">
        <v>0</v>
      </c>
      <c r="AB18" s="4"/>
      <c r="AC18" s="4">
        <v>172900</v>
      </c>
      <c r="AD18" s="3"/>
      <c r="AE18" s="4">
        <v>619060</v>
      </c>
      <c r="AF18" s="3"/>
      <c r="AG18" s="4">
        <v>105937002535</v>
      </c>
      <c r="AH18" s="3"/>
      <c r="AI18" s="4">
        <v>107016073820</v>
      </c>
      <c r="AJ18" s="3"/>
      <c r="AK18" s="8">
        <v>1.6090809052971545E-2</v>
      </c>
    </row>
    <row r="19" spans="1:37">
      <c r="A19" s="1" t="s">
        <v>80</v>
      </c>
      <c r="C19" s="3" t="s">
        <v>50</v>
      </c>
      <c r="D19" s="3"/>
      <c r="E19" s="3" t="s">
        <v>50</v>
      </c>
      <c r="F19" s="3"/>
      <c r="G19" s="3" t="s">
        <v>81</v>
      </c>
      <c r="H19" s="3"/>
      <c r="I19" s="3" t="s">
        <v>82</v>
      </c>
      <c r="J19" s="3"/>
      <c r="K19" s="4">
        <v>0</v>
      </c>
      <c r="L19" s="3"/>
      <c r="M19" s="4">
        <v>0</v>
      </c>
      <c r="N19" s="3"/>
      <c r="O19" s="4">
        <v>191138</v>
      </c>
      <c r="P19" s="3"/>
      <c r="Q19" s="4">
        <v>161144418896</v>
      </c>
      <c r="R19" s="3"/>
      <c r="S19" s="4">
        <v>182295593651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191138</v>
      </c>
      <c r="AD19" s="3"/>
      <c r="AE19" s="4">
        <v>970619</v>
      </c>
      <c r="AF19" s="3"/>
      <c r="AG19" s="4">
        <v>161144418896</v>
      </c>
      <c r="AH19" s="3"/>
      <c r="AI19" s="4">
        <v>185488548527</v>
      </c>
      <c r="AJ19" s="3"/>
      <c r="AK19" s="8">
        <v>2.7889836632214463E-2</v>
      </c>
    </row>
    <row r="20" spans="1:37">
      <c r="A20" s="1" t="s">
        <v>83</v>
      </c>
      <c r="C20" s="3" t="s">
        <v>50</v>
      </c>
      <c r="D20" s="3"/>
      <c r="E20" s="3" t="s">
        <v>50</v>
      </c>
      <c r="F20" s="3"/>
      <c r="G20" s="3" t="s">
        <v>84</v>
      </c>
      <c r="H20" s="3"/>
      <c r="I20" s="3" t="s">
        <v>85</v>
      </c>
      <c r="J20" s="3"/>
      <c r="K20" s="4">
        <v>0</v>
      </c>
      <c r="L20" s="3"/>
      <c r="M20" s="4">
        <v>0</v>
      </c>
      <c r="N20" s="3"/>
      <c r="O20" s="4">
        <v>66730</v>
      </c>
      <c r="P20" s="3"/>
      <c r="Q20" s="4">
        <v>49813792109</v>
      </c>
      <c r="R20" s="3"/>
      <c r="S20" s="4">
        <v>50941188865</v>
      </c>
      <c r="T20" s="3"/>
      <c r="U20" s="4">
        <v>94984</v>
      </c>
      <c r="V20" s="3"/>
      <c r="W20" s="4">
        <v>72945814625</v>
      </c>
      <c r="X20" s="3"/>
      <c r="Y20" s="4">
        <v>0</v>
      </c>
      <c r="Z20" s="3"/>
      <c r="AA20" s="4">
        <v>0</v>
      </c>
      <c r="AB20" s="4"/>
      <c r="AC20" s="4">
        <v>161714</v>
      </c>
      <c r="AD20" s="3"/>
      <c r="AE20" s="4">
        <v>775032</v>
      </c>
      <c r="AF20" s="3"/>
      <c r="AG20" s="4">
        <v>122759606734</v>
      </c>
      <c r="AH20" s="3"/>
      <c r="AI20" s="4">
        <v>125310808146</v>
      </c>
      <c r="AJ20" s="3"/>
      <c r="AK20" s="8">
        <v>1.8841583457288126E-2</v>
      </c>
    </row>
    <row r="21" spans="1:37">
      <c r="A21" s="1" t="s">
        <v>86</v>
      </c>
      <c r="C21" s="3" t="s">
        <v>50</v>
      </c>
      <c r="D21" s="3"/>
      <c r="E21" s="3" t="s">
        <v>50</v>
      </c>
      <c r="F21" s="3"/>
      <c r="G21" s="3" t="s">
        <v>87</v>
      </c>
      <c r="H21" s="3"/>
      <c r="I21" s="3" t="s">
        <v>61</v>
      </c>
      <c r="J21" s="3"/>
      <c r="K21" s="4">
        <v>0</v>
      </c>
      <c r="L21" s="3"/>
      <c r="M21" s="4">
        <v>0</v>
      </c>
      <c r="N21" s="3"/>
      <c r="O21" s="4">
        <v>105595</v>
      </c>
      <c r="P21" s="3"/>
      <c r="Q21" s="4">
        <v>77010845855</v>
      </c>
      <c r="R21" s="3"/>
      <c r="S21" s="4">
        <v>79407511294</v>
      </c>
      <c r="T21" s="3"/>
      <c r="U21" s="4">
        <v>26433</v>
      </c>
      <c r="V21" s="3"/>
      <c r="W21" s="4">
        <v>20021487091</v>
      </c>
      <c r="X21" s="3"/>
      <c r="Y21" s="4">
        <v>0</v>
      </c>
      <c r="Z21" s="3"/>
      <c r="AA21" s="4">
        <v>0</v>
      </c>
      <c r="AB21" s="4"/>
      <c r="AC21" s="4">
        <v>132028</v>
      </c>
      <c r="AD21" s="3"/>
      <c r="AE21" s="4">
        <v>763330</v>
      </c>
      <c r="AF21" s="3"/>
      <c r="AG21" s="4">
        <v>97032332945</v>
      </c>
      <c r="AH21" s="3"/>
      <c r="AI21" s="4">
        <v>100762666695</v>
      </c>
      <c r="AJ21" s="3"/>
      <c r="AK21" s="8">
        <v>1.5150554225943292E-2</v>
      </c>
    </row>
    <row r="22" spans="1:37">
      <c r="A22" s="1" t="s">
        <v>88</v>
      </c>
      <c r="C22" s="3" t="s">
        <v>50</v>
      </c>
      <c r="D22" s="3"/>
      <c r="E22" s="3" t="s">
        <v>50</v>
      </c>
      <c r="F22" s="3"/>
      <c r="G22" s="3" t="s">
        <v>78</v>
      </c>
      <c r="H22" s="3"/>
      <c r="I22" s="3" t="s">
        <v>89</v>
      </c>
      <c r="J22" s="3"/>
      <c r="K22" s="4">
        <v>0</v>
      </c>
      <c r="L22" s="3"/>
      <c r="M22" s="4">
        <v>0</v>
      </c>
      <c r="N22" s="3"/>
      <c r="O22" s="4">
        <v>71628</v>
      </c>
      <c r="P22" s="3"/>
      <c r="Q22" s="4">
        <v>40074950092</v>
      </c>
      <c r="R22" s="3"/>
      <c r="S22" s="4">
        <v>42032286027</v>
      </c>
      <c r="T22" s="3"/>
      <c r="U22" s="4">
        <v>6400</v>
      </c>
      <c r="V22" s="3"/>
      <c r="W22" s="4">
        <v>3831481322</v>
      </c>
      <c r="X22" s="3"/>
      <c r="Y22" s="4">
        <v>0</v>
      </c>
      <c r="Z22" s="3"/>
      <c r="AA22" s="4">
        <v>0</v>
      </c>
      <c r="AB22" s="4"/>
      <c r="AC22" s="4">
        <v>78028</v>
      </c>
      <c r="AD22" s="3"/>
      <c r="AE22" s="4">
        <v>597620</v>
      </c>
      <c r="AF22" s="3"/>
      <c r="AG22" s="4">
        <v>43906431414</v>
      </c>
      <c r="AH22" s="3"/>
      <c r="AI22" s="4">
        <v>46622641474</v>
      </c>
      <c r="AJ22" s="3"/>
      <c r="AK22" s="8">
        <v>7.0101246917832942E-3</v>
      </c>
    </row>
    <row r="23" spans="1:37">
      <c r="A23" s="1" t="s">
        <v>90</v>
      </c>
      <c r="C23" s="3" t="s">
        <v>50</v>
      </c>
      <c r="D23" s="3"/>
      <c r="E23" s="3" t="s">
        <v>50</v>
      </c>
      <c r="F23" s="3"/>
      <c r="G23" s="3" t="s">
        <v>91</v>
      </c>
      <c r="H23" s="3"/>
      <c r="I23" s="3" t="s">
        <v>92</v>
      </c>
      <c r="J23" s="3"/>
      <c r="K23" s="4">
        <v>0</v>
      </c>
      <c r="L23" s="3"/>
      <c r="M23" s="4">
        <v>0</v>
      </c>
      <c r="N23" s="3"/>
      <c r="O23" s="4">
        <v>479437</v>
      </c>
      <c r="P23" s="3"/>
      <c r="Q23" s="4">
        <v>384562277332</v>
      </c>
      <c r="R23" s="3"/>
      <c r="S23" s="4">
        <v>428366425190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4"/>
      <c r="AC23" s="4">
        <v>479437</v>
      </c>
      <c r="AD23" s="3"/>
      <c r="AE23" s="4">
        <v>910575</v>
      </c>
      <c r="AF23" s="3"/>
      <c r="AG23" s="4">
        <v>384562277332</v>
      </c>
      <c r="AH23" s="3"/>
      <c r="AI23" s="4">
        <v>436484219168</v>
      </c>
      <c r="AJ23" s="3"/>
      <c r="AK23" s="8">
        <v>6.5629245911982659E-2</v>
      </c>
    </row>
    <row r="24" spans="1:37">
      <c r="A24" s="1" t="s">
        <v>93</v>
      </c>
      <c r="C24" s="3" t="s">
        <v>50</v>
      </c>
      <c r="D24" s="3"/>
      <c r="E24" s="3" t="s">
        <v>50</v>
      </c>
      <c r="F24" s="3"/>
      <c r="G24" s="3" t="s">
        <v>94</v>
      </c>
      <c r="H24" s="3"/>
      <c r="I24" s="3" t="s">
        <v>95</v>
      </c>
      <c r="J24" s="3"/>
      <c r="K24" s="4">
        <v>0</v>
      </c>
      <c r="L24" s="3"/>
      <c r="M24" s="4">
        <v>0</v>
      </c>
      <c r="N24" s="3"/>
      <c r="O24" s="4">
        <v>319763</v>
      </c>
      <c r="P24" s="3"/>
      <c r="Q24" s="4">
        <v>250617183119</v>
      </c>
      <c r="R24" s="3"/>
      <c r="S24" s="4">
        <v>282539331712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4"/>
      <c r="AC24" s="4">
        <v>319763</v>
      </c>
      <c r="AD24" s="3"/>
      <c r="AE24" s="4">
        <v>898051</v>
      </c>
      <c r="AF24" s="3"/>
      <c r="AG24" s="4">
        <v>250617183119</v>
      </c>
      <c r="AH24" s="3"/>
      <c r="AI24" s="4">
        <v>287111433531</v>
      </c>
      <c r="AJ24" s="3"/>
      <c r="AK24" s="8">
        <v>4.3169732255761914E-2</v>
      </c>
    </row>
    <row r="25" spans="1:37">
      <c r="A25" s="1" t="s">
        <v>96</v>
      </c>
      <c r="C25" s="3" t="s">
        <v>50</v>
      </c>
      <c r="D25" s="3"/>
      <c r="E25" s="3" t="s">
        <v>50</v>
      </c>
      <c r="F25" s="3"/>
      <c r="G25" s="3" t="s">
        <v>97</v>
      </c>
      <c r="H25" s="3"/>
      <c r="I25" s="3" t="s">
        <v>98</v>
      </c>
      <c r="J25" s="3"/>
      <c r="K25" s="4">
        <v>0</v>
      </c>
      <c r="L25" s="3"/>
      <c r="M25" s="4">
        <v>0</v>
      </c>
      <c r="N25" s="3"/>
      <c r="O25" s="4">
        <v>6616</v>
      </c>
      <c r="P25" s="3"/>
      <c r="Q25" s="4">
        <v>3963702285</v>
      </c>
      <c r="R25" s="3"/>
      <c r="S25" s="4">
        <v>4236581500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4"/>
      <c r="AC25" s="4">
        <v>6616</v>
      </c>
      <c r="AD25" s="3"/>
      <c r="AE25" s="4">
        <v>652050</v>
      </c>
      <c r="AF25" s="3"/>
      <c r="AG25" s="4">
        <v>3963702285</v>
      </c>
      <c r="AH25" s="3"/>
      <c r="AI25" s="4">
        <v>4313180894</v>
      </c>
      <c r="AJ25" s="3"/>
      <c r="AK25" s="8">
        <v>6.4852472809844941E-4</v>
      </c>
    </row>
    <row r="26" spans="1:37">
      <c r="A26" s="1" t="s">
        <v>99</v>
      </c>
      <c r="C26" s="3" t="s">
        <v>50</v>
      </c>
      <c r="D26" s="3"/>
      <c r="E26" s="3" t="s">
        <v>50</v>
      </c>
      <c r="F26" s="3"/>
      <c r="G26" s="3" t="s">
        <v>100</v>
      </c>
      <c r="H26" s="3"/>
      <c r="I26" s="3" t="s">
        <v>101</v>
      </c>
      <c r="J26" s="3"/>
      <c r="K26" s="4">
        <v>0</v>
      </c>
      <c r="L26" s="3"/>
      <c r="M26" s="4">
        <v>0</v>
      </c>
      <c r="N26" s="3"/>
      <c r="O26" s="4">
        <v>853714</v>
      </c>
      <c r="P26" s="3"/>
      <c r="Q26" s="4">
        <v>683031303767</v>
      </c>
      <c r="R26" s="3"/>
      <c r="S26" s="4">
        <v>741332438703</v>
      </c>
      <c r="T26" s="3"/>
      <c r="U26" s="4">
        <v>0</v>
      </c>
      <c r="V26" s="3"/>
      <c r="W26" s="4">
        <v>0</v>
      </c>
      <c r="X26" s="3"/>
      <c r="Y26" s="4">
        <v>225858</v>
      </c>
      <c r="Z26" s="3"/>
      <c r="AA26" s="4">
        <v>198468688880</v>
      </c>
      <c r="AB26" s="4"/>
      <c r="AC26" s="4">
        <v>627856</v>
      </c>
      <c r="AD26" s="3"/>
      <c r="AE26" s="4">
        <v>882460</v>
      </c>
      <c r="AF26" s="3"/>
      <c r="AG26" s="4">
        <v>502329002755</v>
      </c>
      <c r="AH26" s="3"/>
      <c r="AI26" s="4">
        <v>553957382782</v>
      </c>
      <c r="AJ26" s="3"/>
      <c r="AK26" s="8">
        <v>8.3292370497740881E-2</v>
      </c>
    </row>
    <row r="27" spans="1:37">
      <c r="A27" s="1" t="s">
        <v>102</v>
      </c>
      <c r="C27" s="3" t="s">
        <v>50</v>
      </c>
      <c r="D27" s="3"/>
      <c r="E27" s="3" t="s">
        <v>50</v>
      </c>
      <c r="F27" s="3"/>
      <c r="G27" s="3" t="s">
        <v>78</v>
      </c>
      <c r="H27" s="3"/>
      <c r="I27" s="3" t="s">
        <v>89</v>
      </c>
      <c r="J27" s="3"/>
      <c r="K27" s="4">
        <v>0</v>
      </c>
      <c r="L27" s="3"/>
      <c r="M27" s="4">
        <v>0</v>
      </c>
      <c r="N27" s="3"/>
      <c r="O27" s="4">
        <v>87240</v>
      </c>
      <c r="P27" s="3"/>
      <c r="Q27" s="4">
        <v>51403845266</v>
      </c>
      <c r="R27" s="3"/>
      <c r="S27" s="4">
        <v>54734050055</v>
      </c>
      <c r="T27" s="3"/>
      <c r="U27" s="4">
        <v>2700</v>
      </c>
      <c r="V27" s="3"/>
      <c r="W27" s="4">
        <v>1728448221</v>
      </c>
      <c r="X27" s="3"/>
      <c r="Y27" s="4">
        <v>0</v>
      </c>
      <c r="Z27" s="3"/>
      <c r="AA27" s="4">
        <v>0</v>
      </c>
      <c r="AB27" s="4"/>
      <c r="AC27" s="4">
        <v>89940</v>
      </c>
      <c r="AD27" s="3"/>
      <c r="AE27" s="4">
        <v>639490</v>
      </c>
      <c r="AF27" s="3"/>
      <c r="AG27" s="4">
        <v>53132293487</v>
      </c>
      <c r="AH27" s="3"/>
      <c r="AI27" s="4">
        <v>57505305873</v>
      </c>
      <c r="AJ27" s="3"/>
      <c r="AK27" s="8">
        <v>8.6464291139247296E-3</v>
      </c>
    </row>
    <row r="28" spans="1:37">
      <c r="A28" s="1" t="s">
        <v>103</v>
      </c>
      <c r="C28" s="3" t="s">
        <v>50</v>
      </c>
      <c r="D28" s="3"/>
      <c r="E28" s="3" t="s">
        <v>50</v>
      </c>
      <c r="F28" s="3"/>
      <c r="G28" s="3" t="s">
        <v>104</v>
      </c>
      <c r="H28" s="3"/>
      <c r="I28" s="3" t="s">
        <v>105</v>
      </c>
      <c r="J28" s="3"/>
      <c r="K28" s="4">
        <v>0</v>
      </c>
      <c r="L28" s="3"/>
      <c r="M28" s="4">
        <v>0</v>
      </c>
      <c r="N28" s="3"/>
      <c r="O28" s="4">
        <v>335927</v>
      </c>
      <c r="P28" s="3"/>
      <c r="Q28" s="4">
        <v>254473709201</v>
      </c>
      <c r="R28" s="3"/>
      <c r="S28" s="4">
        <v>281855819428</v>
      </c>
      <c r="T28" s="3"/>
      <c r="U28" s="4">
        <v>1900</v>
      </c>
      <c r="V28" s="3"/>
      <c r="W28" s="4">
        <v>1598911748</v>
      </c>
      <c r="X28" s="3"/>
      <c r="Y28" s="4">
        <v>0</v>
      </c>
      <c r="Z28" s="3"/>
      <c r="AA28" s="4">
        <v>0</v>
      </c>
      <c r="AB28" s="4"/>
      <c r="AC28" s="4">
        <v>337827</v>
      </c>
      <c r="AD28" s="3"/>
      <c r="AE28" s="4">
        <v>852429</v>
      </c>
      <c r="AF28" s="3"/>
      <c r="AG28" s="4">
        <v>256072620949</v>
      </c>
      <c r="AH28" s="3"/>
      <c r="AI28" s="4">
        <v>287921336580</v>
      </c>
      <c r="AJ28" s="3"/>
      <c r="AK28" s="8">
        <v>4.3291508310962727E-2</v>
      </c>
    </row>
    <row r="29" spans="1:37">
      <c r="A29" s="1" t="s">
        <v>106</v>
      </c>
      <c r="C29" s="3" t="s">
        <v>50</v>
      </c>
      <c r="D29" s="3"/>
      <c r="E29" s="3" t="s">
        <v>50</v>
      </c>
      <c r="F29" s="3"/>
      <c r="G29" s="3" t="s">
        <v>107</v>
      </c>
      <c r="H29" s="3"/>
      <c r="I29" s="3" t="s">
        <v>108</v>
      </c>
      <c r="J29" s="3"/>
      <c r="K29" s="4">
        <v>0</v>
      </c>
      <c r="L29" s="3"/>
      <c r="M29" s="4">
        <v>0</v>
      </c>
      <c r="N29" s="3"/>
      <c r="O29" s="4">
        <v>409</v>
      </c>
      <c r="P29" s="3"/>
      <c r="Q29" s="4">
        <v>333240765</v>
      </c>
      <c r="R29" s="3"/>
      <c r="S29" s="4">
        <v>336819561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4"/>
      <c r="AC29" s="4">
        <v>409</v>
      </c>
      <c r="AD29" s="3"/>
      <c r="AE29" s="4">
        <v>836550</v>
      </c>
      <c r="AF29" s="3"/>
      <c r="AG29" s="4">
        <v>333240765</v>
      </c>
      <c r="AH29" s="3"/>
      <c r="AI29" s="4">
        <v>342086935</v>
      </c>
      <c r="AJ29" s="3"/>
      <c r="AK29" s="8">
        <v>5.1435783000782936E-5</v>
      </c>
    </row>
    <row r="30" spans="1:37">
      <c r="A30" s="1" t="s">
        <v>109</v>
      </c>
      <c r="C30" s="3" t="s">
        <v>50</v>
      </c>
      <c r="D30" s="3"/>
      <c r="E30" s="3" t="s">
        <v>50</v>
      </c>
      <c r="F30" s="3"/>
      <c r="G30" s="3" t="s">
        <v>110</v>
      </c>
      <c r="H30" s="3"/>
      <c r="I30" s="3" t="s">
        <v>111</v>
      </c>
      <c r="J30" s="3"/>
      <c r="K30" s="4">
        <v>0</v>
      </c>
      <c r="L30" s="3"/>
      <c r="M30" s="4">
        <v>0</v>
      </c>
      <c r="N30" s="3"/>
      <c r="O30" s="4">
        <v>167112</v>
      </c>
      <c r="P30" s="3"/>
      <c r="Q30" s="4">
        <v>100077996512</v>
      </c>
      <c r="R30" s="3"/>
      <c r="S30" s="4">
        <v>100259051472</v>
      </c>
      <c r="T30" s="3"/>
      <c r="U30" s="4">
        <v>9300</v>
      </c>
      <c r="V30" s="3"/>
      <c r="W30" s="4">
        <v>5701930284</v>
      </c>
      <c r="X30" s="3"/>
      <c r="Y30" s="4">
        <v>0</v>
      </c>
      <c r="Z30" s="3"/>
      <c r="AA30" s="4">
        <v>0</v>
      </c>
      <c r="AB30" s="4"/>
      <c r="AC30" s="4">
        <v>176412</v>
      </c>
      <c r="AD30" s="3"/>
      <c r="AE30" s="4">
        <v>611760</v>
      </c>
      <c r="AF30" s="3"/>
      <c r="AG30" s="4">
        <v>105779926796</v>
      </c>
      <c r="AH30" s="3"/>
      <c r="AI30" s="4">
        <v>107902244292</v>
      </c>
      <c r="AJ30" s="3"/>
      <c r="AK30" s="8">
        <v>1.622405258681037E-2</v>
      </c>
    </row>
    <row r="31" spans="1:37">
      <c r="A31" s="1" t="s">
        <v>112</v>
      </c>
      <c r="C31" s="3" t="s">
        <v>50</v>
      </c>
      <c r="D31" s="3"/>
      <c r="E31" s="3" t="s">
        <v>50</v>
      </c>
      <c r="F31" s="3"/>
      <c r="G31" s="3" t="s">
        <v>113</v>
      </c>
      <c r="H31" s="3"/>
      <c r="I31" s="3" t="s">
        <v>114</v>
      </c>
      <c r="J31" s="3"/>
      <c r="K31" s="4">
        <v>0</v>
      </c>
      <c r="L31" s="3"/>
      <c r="M31" s="4">
        <v>0</v>
      </c>
      <c r="N31" s="3"/>
      <c r="O31" s="4">
        <v>46702</v>
      </c>
      <c r="P31" s="3"/>
      <c r="Q31" s="4">
        <v>35018971346</v>
      </c>
      <c r="R31" s="3"/>
      <c r="S31" s="4">
        <v>36303336489</v>
      </c>
      <c r="T31" s="3"/>
      <c r="U31" s="4">
        <v>0</v>
      </c>
      <c r="V31" s="3"/>
      <c r="W31" s="4">
        <v>0</v>
      </c>
      <c r="X31" s="3"/>
      <c r="Y31" s="4">
        <v>0</v>
      </c>
      <c r="Z31" s="3"/>
      <c r="AA31" s="4">
        <v>0</v>
      </c>
      <c r="AB31" s="4"/>
      <c r="AC31" s="4">
        <v>46702</v>
      </c>
      <c r="AD31" s="3"/>
      <c r="AE31" s="4">
        <v>789265</v>
      </c>
      <c r="AF31" s="3"/>
      <c r="AG31" s="4">
        <v>35018971346</v>
      </c>
      <c r="AH31" s="3"/>
      <c r="AI31" s="4">
        <v>36853573108</v>
      </c>
      <c r="AJ31" s="3"/>
      <c r="AK31" s="8">
        <v>5.5412592392240223E-3</v>
      </c>
    </row>
    <row r="32" spans="1:37">
      <c r="A32" s="1" t="s">
        <v>115</v>
      </c>
      <c r="C32" s="3" t="s">
        <v>50</v>
      </c>
      <c r="D32" s="3"/>
      <c r="E32" s="3" t="s">
        <v>50</v>
      </c>
      <c r="F32" s="3"/>
      <c r="G32" s="3" t="s">
        <v>116</v>
      </c>
      <c r="H32" s="3"/>
      <c r="I32" s="3" t="s">
        <v>117</v>
      </c>
      <c r="J32" s="3"/>
      <c r="K32" s="4">
        <v>0</v>
      </c>
      <c r="L32" s="3"/>
      <c r="M32" s="4">
        <v>0</v>
      </c>
      <c r="N32" s="3"/>
      <c r="O32" s="4">
        <v>300</v>
      </c>
      <c r="P32" s="3"/>
      <c r="Q32" s="4">
        <v>179308491</v>
      </c>
      <c r="R32" s="3"/>
      <c r="S32" s="4">
        <v>178920564</v>
      </c>
      <c r="T32" s="3"/>
      <c r="U32" s="4">
        <v>21300</v>
      </c>
      <c r="V32" s="3"/>
      <c r="W32" s="4">
        <v>13009202487</v>
      </c>
      <c r="X32" s="3"/>
      <c r="Y32" s="4">
        <v>0</v>
      </c>
      <c r="Z32" s="3"/>
      <c r="AA32" s="4">
        <v>0</v>
      </c>
      <c r="AB32" s="4"/>
      <c r="AC32" s="4">
        <v>21600</v>
      </c>
      <c r="AD32" s="3"/>
      <c r="AE32" s="4">
        <v>609310</v>
      </c>
      <c r="AF32" s="3"/>
      <c r="AG32" s="4">
        <v>13188510978</v>
      </c>
      <c r="AH32" s="3"/>
      <c r="AI32" s="4">
        <v>13158710551</v>
      </c>
      <c r="AJ32" s="3"/>
      <c r="AK32" s="8">
        <v>1.9785280033315185E-3</v>
      </c>
    </row>
    <row r="33" spans="1:37">
      <c r="A33" s="1" t="s">
        <v>118</v>
      </c>
      <c r="C33" s="3" t="s">
        <v>50</v>
      </c>
      <c r="D33" s="3"/>
      <c r="E33" s="3" t="s">
        <v>50</v>
      </c>
      <c r="F33" s="3"/>
      <c r="G33" s="3" t="s">
        <v>113</v>
      </c>
      <c r="H33" s="3"/>
      <c r="I33" s="3" t="s">
        <v>119</v>
      </c>
      <c r="J33" s="3"/>
      <c r="K33" s="4">
        <v>0</v>
      </c>
      <c r="L33" s="3"/>
      <c r="M33" s="4">
        <v>0</v>
      </c>
      <c r="N33" s="3"/>
      <c r="O33" s="4">
        <v>155519</v>
      </c>
      <c r="P33" s="3"/>
      <c r="Q33" s="4">
        <v>118814785350</v>
      </c>
      <c r="R33" s="3"/>
      <c r="S33" s="4">
        <v>122791405361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4"/>
      <c r="AC33" s="4">
        <v>155519</v>
      </c>
      <c r="AD33" s="3"/>
      <c r="AE33" s="4">
        <v>801773</v>
      </c>
      <c r="AF33" s="3"/>
      <c r="AG33" s="4">
        <v>118814785350</v>
      </c>
      <c r="AH33" s="3"/>
      <c r="AI33" s="4">
        <v>124668334954</v>
      </c>
      <c r="AJ33" s="3"/>
      <c r="AK33" s="8">
        <v>1.874498195542857E-2</v>
      </c>
    </row>
    <row r="34" spans="1:37">
      <c r="A34" s="1" t="s">
        <v>120</v>
      </c>
      <c r="C34" s="3" t="s">
        <v>50</v>
      </c>
      <c r="D34" s="3"/>
      <c r="E34" s="3" t="s">
        <v>50</v>
      </c>
      <c r="F34" s="3"/>
      <c r="G34" s="3" t="s">
        <v>121</v>
      </c>
      <c r="H34" s="3"/>
      <c r="I34" s="3" t="s">
        <v>122</v>
      </c>
      <c r="J34" s="3"/>
      <c r="K34" s="4">
        <v>0</v>
      </c>
      <c r="L34" s="3"/>
      <c r="M34" s="4">
        <v>0</v>
      </c>
      <c r="N34" s="3"/>
      <c r="O34" s="4">
        <v>65094</v>
      </c>
      <c r="P34" s="3"/>
      <c r="Q34" s="4">
        <v>52593879925</v>
      </c>
      <c r="R34" s="3"/>
      <c r="S34" s="4">
        <v>53786534783</v>
      </c>
      <c r="T34" s="3"/>
      <c r="U34" s="4">
        <v>0</v>
      </c>
      <c r="V34" s="3"/>
      <c r="W34" s="4">
        <v>0</v>
      </c>
      <c r="X34" s="3"/>
      <c r="Y34" s="4">
        <v>0</v>
      </c>
      <c r="Z34" s="3"/>
      <c r="AA34" s="4">
        <v>0</v>
      </c>
      <c r="AB34" s="4"/>
      <c r="AC34" s="4">
        <v>65094</v>
      </c>
      <c r="AD34" s="3"/>
      <c r="AE34" s="4">
        <v>839343</v>
      </c>
      <c r="AF34" s="3"/>
      <c r="AG34" s="4">
        <v>52593879925</v>
      </c>
      <c r="AH34" s="3"/>
      <c r="AI34" s="4">
        <v>54626290431</v>
      </c>
      <c r="AJ34" s="3"/>
      <c r="AK34" s="8">
        <v>8.213543790401295E-3</v>
      </c>
    </row>
    <row r="35" spans="1:37">
      <c r="A35" s="1" t="s">
        <v>123</v>
      </c>
      <c r="C35" s="3" t="s">
        <v>50</v>
      </c>
      <c r="D35" s="3"/>
      <c r="E35" s="3" t="s">
        <v>50</v>
      </c>
      <c r="F35" s="3"/>
      <c r="G35" s="3" t="s">
        <v>124</v>
      </c>
      <c r="H35" s="3"/>
      <c r="I35" s="3" t="s">
        <v>125</v>
      </c>
      <c r="J35" s="3"/>
      <c r="K35" s="4">
        <v>18</v>
      </c>
      <c r="L35" s="3"/>
      <c r="M35" s="4">
        <v>18</v>
      </c>
      <c r="N35" s="3"/>
      <c r="O35" s="4">
        <v>300000</v>
      </c>
      <c r="P35" s="3"/>
      <c r="Q35" s="4">
        <v>293640000000</v>
      </c>
      <c r="R35" s="3"/>
      <c r="S35" s="4">
        <v>293943713043</v>
      </c>
      <c r="T35" s="3"/>
      <c r="U35" s="4">
        <v>0</v>
      </c>
      <c r="V35" s="3"/>
      <c r="W35" s="4">
        <v>0</v>
      </c>
      <c r="X35" s="3"/>
      <c r="Y35" s="4">
        <v>0</v>
      </c>
      <c r="Z35" s="3"/>
      <c r="AA35" s="4">
        <v>0</v>
      </c>
      <c r="AB35" s="4"/>
      <c r="AC35" s="4">
        <v>300000</v>
      </c>
      <c r="AD35" s="3"/>
      <c r="AE35" s="4">
        <v>982490</v>
      </c>
      <c r="AF35" s="3"/>
      <c r="AG35" s="4">
        <v>293640000000</v>
      </c>
      <c r="AH35" s="3"/>
      <c r="AI35" s="4">
        <v>294693577106</v>
      </c>
      <c r="AJ35" s="3"/>
      <c r="AK35" s="8">
        <v>4.4309774308535665E-2</v>
      </c>
    </row>
    <row r="36" spans="1:37">
      <c r="A36" s="1" t="s">
        <v>126</v>
      </c>
      <c r="C36" s="3" t="s">
        <v>50</v>
      </c>
      <c r="D36" s="3"/>
      <c r="E36" s="3" t="s">
        <v>50</v>
      </c>
      <c r="F36" s="3"/>
      <c r="G36" s="3" t="s">
        <v>124</v>
      </c>
      <c r="H36" s="3"/>
      <c r="I36" s="3" t="s">
        <v>127</v>
      </c>
      <c r="J36" s="3"/>
      <c r="K36" s="4">
        <v>18</v>
      </c>
      <c r="L36" s="3"/>
      <c r="M36" s="4">
        <v>18</v>
      </c>
      <c r="N36" s="3"/>
      <c r="O36" s="4">
        <v>200000</v>
      </c>
      <c r="P36" s="3"/>
      <c r="Q36" s="4">
        <v>190602000000</v>
      </c>
      <c r="R36" s="3"/>
      <c r="S36" s="4">
        <v>190567453387</v>
      </c>
      <c r="T36" s="3"/>
      <c r="U36" s="4">
        <v>0</v>
      </c>
      <c r="V36" s="3"/>
      <c r="W36" s="4">
        <v>0</v>
      </c>
      <c r="X36" s="3"/>
      <c r="Y36" s="4">
        <v>0</v>
      </c>
      <c r="Z36" s="3"/>
      <c r="AA36" s="4">
        <v>0</v>
      </c>
      <c r="AB36" s="4"/>
      <c r="AC36" s="4">
        <v>200000</v>
      </c>
      <c r="AD36" s="3"/>
      <c r="AE36" s="4">
        <v>955410</v>
      </c>
      <c r="AF36" s="3"/>
      <c r="AG36" s="4">
        <v>190602000000</v>
      </c>
      <c r="AH36" s="3"/>
      <c r="AI36" s="4">
        <v>191047366387</v>
      </c>
      <c r="AJ36" s="3"/>
      <c r="AK36" s="8">
        <v>2.8725653846887793E-2</v>
      </c>
    </row>
    <row r="37" spans="1:37">
      <c r="A37" s="1" t="s">
        <v>128</v>
      </c>
      <c r="C37" s="3" t="s">
        <v>50</v>
      </c>
      <c r="D37" s="3"/>
      <c r="E37" s="3" t="s">
        <v>50</v>
      </c>
      <c r="F37" s="3"/>
      <c r="G37" s="3" t="s">
        <v>129</v>
      </c>
      <c r="H37" s="3"/>
      <c r="I37" s="3" t="s">
        <v>130</v>
      </c>
      <c r="J37" s="3"/>
      <c r="K37" s="4">
        <v>15</v>
      </c>
      <c r="L37" s="3"/>
      <c r="M37" s="4">
        <v>15</v>
      </c>
      <c r="N37" s="3"/>
      <c r="O37" s="4">
        <v>105000</v>
      </c>
      <c r="P37" s="3"/>
      <c r="Q37" s="4">
        <v>104319609494</v>
      </c>
      <c r="R37" s="3"/>
      <c r="S37" s="4">
        <v>104980968750</v>
      </c>
      <c r="T37" s="3"/>
      <c r="U37" s="4">
        <v>0</v>
      </c>
      <c r="V37" s="3"/>
      <c r="W37" s="4">
        <v>0</v>
      </c>
      <c r="X37" s="3"/>
      <c r="Y37" s="4">
        <v>105000</v>
      </c>
      <c r="Z37" s="3"/>
      <c r="AA37" s="4">
        <v>105000000000</v>
      </c>
      <c r="AB37" s="4"/>
      <c r="AC37" s="4">
        <v>0</v>
      </c>
      <c r="AD37" s="3"/>
      <c r="AE37" s="4">
        <v>0</v>
      </c>
      <c r="AF37" s="3"/>
      <c r="AG37" s="4">
        <v>0</v>
      </c>
      <c r="AH37" s="3"/>
      <c r="AI37" s="4">
        <v>0</v>
      </c>
      <c r="AJ37" s="3"/>
      <c r="AK37" s="8">
        <v>0</v>
      </c>
    </row>
    <row r="38" spans="1:37">
      <c r="A38" s="1" t="s">
        <v>131</v>
      </c>
      <c r="C38" s="3" t="s">
        <v>50</v>
      </c>
      <c r="D38" s="3"/>
      <c r="E38" s="3" t="s">
        <v>50</v>
      </c>
      <c r="F38" s="3"/>
      <c r="G38" s="3" t="s">
        <v>132</v>
      </c>
      <c r="H38" s="3"/>
      <c r="I38" s="3" t="s">
        <v>133</v>
      </c>
      <c r="J38" s="3"/>
      <c r="K38" s="4">
        <v>16</v>
      </c>
      <c r="L38" s="3"/>
      <c r="M38" s="4">
        <v>16</v>
      </c>
      <c r="N38" s="3"/>
      <c r="O38" s="4">
        <v>400000</v>
      </c>
      <c r="P38" s="3"/>
      <c r="Q38" s="4">
        <v>382286482561</v>
      </c>
      <c r="R38" s="3"/>
      <c r="S38" s="4">
        <v>394177342405</v>
      </c>
      <c r="T38" s="3"/>
      <c r="U38" s="4">
        <v>0</v>
      </c>
      <c r="V38" s="3"/>
      <c r="W38" s="4">
        <v>0</v>
      </c>
      <c r="X38" s="3"/>
      <c r="Y38" s="4">
        <v>0</v>
      </c>
      <c r="Z38" s="3"/>
      <c r="AA38" s="4">
        <v>0</v>
      </c>
      <c r="AB38" s="4"/>
      <c r="AC38" s="4">
        <v>400000</v>
      </c>
      <c r="AD38" s="3"/>
      <c r="AE38" s="4">
        <v>984740</v>
      </c>
      <c r="AF38" s="3"/>
      <c r="AG38" s="4">
        <v>382286482561</v>
      </c>
      <c r="AH38" s="3"/>
      <c r="AI38" s="4">
        <v>393824606350</v>
      </c>
      <c r="AJ38" s="3"/>
      <c r="AK38" s="8">
        <v>5.9214997475970144E-2</v>
      </c>
    </row>
    <row r="39" spans="1:37">
      <c r="A39" s="1" t="s">
        <v>134</v>
      </c>
      <c r="C39" s="3" t="s">
        <v>50</v>
      </c>
      <c r="D39" s="3"/>
      <c r="E39" s="3" t="s">
        <v>50</v>
      </c>
      <c r="F39" s="3"/>
      <c r="G39" s="3" t="s">
        <v>135</v>
      </c>
      <c r="H39" s="3"/>
      <c r="I39" s="3" t="s">
        <v>136</v>
      </c>
      <c r="J39" s="3"/>
      <c r="K39" s="4">
        <v>17</v>
      </c>
      <c r="L39" s="3"/>
      <c r="M39" s="4">
        <v>17</v>
      </c>
      <c r="N39" s="3"/>
      <c r="O39" s="4">
        <v>200000</v>
      </c>
      <c r="P39" s="3"/>
      <c r="Q39" s="4">
        <v>186418325000</v>
      </c>
      <c r="R39" s="3"/>
      <c r="S39" s="4">
        <v>189919970765</v>
      </c>
      <c r="T39" s="3"/>
      <c r="U39" s="4">
        <v>0</v>
      </c>
      <c r="V39" s="3"/>
      <c r="W39" s="4">
        <v>0</v>
      </c>
      <c r="X39" s="3"/>
      <c r="Y39" s="4">
        <v>0</v>
      </c>
      <c r="Z39" s="3"/>
      <c r="AA39" s="4">
        <v>0</v>
      </c>
      <c r="AB39" s="4"/>
      <c r="AC39" s="4">
        <v>200000</v>
      </c>
      <c r="AD39" s="3"/>
      <c r="AE39" s="4">
        <v>967453</v>
      </c>
      <c r="AF39" s="3"/>
      <c r="AG39" s="4">
        <v>186418325000</v>
      </c>
      <c r="AH39" s="3"/>
      <c r="AI39" s="4">
        <v>193455529828</v>
      </c>
      <c r="AJ39" s="3"/>
      <c r="AK39" s="8">
        <v>2.9087742425867563E-2</v>
      </c>
    </row>
    <row r="40" spans="1:37">
      <c r="A40" s="1" t="s">
        <v>137</v>
      </c>
      <c r="C40" s="3" t="s">
        <v>50</v>
      </c>
      <c r="D40" s="3"/>
      <c r="E40" s="3" t="s">
        <v>50</v>
      </c>
      <c r="F40" s="3"/>
      <c r="G40" s="3" t="s">
        <v>107</v>
      </c>
      <c r="H40" s="3"/>
      <c r="I40" s="3" t="s">
        <v>138</v>
      </c>
      <c r="J40" s="3"/>
      <c r="K40" s="4">
        <v>17</v>
      </c>
      <c r="L40" s="3"/>
      <c r="M40" s="4">
        <v>17</v>
      </c>
      <c r="N40" s="3"/>
      <c r="O40" s="4">
        <v>200000</v>
      </c>
      <c r="P40" s="3"/>
      <c r="Q40" s="4">
        <v>185144000000</v>
      </c>
      <c r="R40" s="3"/>
      <c r="S40" s="4">
        <v>190500665495</v>
      </c>
      <c r="T40" s="3"/>
      <c r="U40" s="4">
        <v>0</v>
      </c>
      <c r="V40" s="3"/>
      <c r="W40" s="4">
        <v>0</v>
      </c>
      <c r="X40" s="3"/>
      <c r="Y40" s="4">
        <v>0</v>
      </c>
      <c r="Z40" s="3"/>
      <c r="AA40" s="4">
        <v>0</v>
      </c>
      <c r="AB40" s="4"/>
      <c r="AC40" s="4">
        <v>200000</v>
      </c>
      <c r="AD40" s="3"/>
      <c r="AE40" s="4">
        <v>960900</v>
      </c>
      <c r="AF40" s="3"/>
      <c r="AG40" s="4">
        <v>185144000000</v>
      </c>
      <c r="AH40" s="3"/>
      <c r="AI40" s="4">
        <v>192145167375</v>
      </c>
      <c r="AJ40" s="3"/>
      <c r="AK40" s="8">
        <v>2.8890717892367381E-2</v>
      </c>
    </row>
    <row r="41" spans="1:37">
      <c r="A41" s="1" t="s">
        <v>139</v>
      </c>
      <c r="C41" s="3" t="s">
        <v>50</v>
      </c>
      <c r="D41" s="3"/>
      <c r="E41" s="3" t="s">
        <v>50</v>
      </c>
      <c r="F41" s="3"/>
      <c r="G41" s="3" t="s">
        <v>140</v>
      </c>
      <c r="H41" s="3"/>
      <c r="I41" s="3" t="s">
        <v>141</v>
      </c>
      <c r="J41" s="3"/>
      <c r="K41" s="4">
        <v>16</v>
      </c>
      <c r="L41" s="3"/>
      <c r="M41" s="4">
        <v>16</v>
      </c>
      <c r="N41" s="3"/>
      <c r="O41" s="4">
        <v>100000</v>
      </c>
      <c r="P41" s="3"/>
      <c r="Q41" s="4">
        <v>94164000000</v>
      </c>
      <c r="R41" s="3"/>
      <c r="S41" s="4">
        <v>96213858076</v>
      </c>
      <c r="T41" s="3"/>
      <c r="U41" s="4">
        <v>0</v>
      </c>
      <c r="V41" s="3"/>
      <c r="W41" s="4">
        <v>0</v>
      </c>
      <c r="X41" s="3"/>
      <c r="Y41" s="4">
        <v>0</v>
      </c>
      <c r="Z41" s="3"/>
      <c r="AA41" s="4">
        <v>0</v>
      </c>
      <c r="AB41" s="4"/>
      <c r="AC41" s="4">
        <v>100000</v>
      </c>
      <c r="AD41" s="3"/>
      <c r="AE41" s="4">
        <v>977985</v>
      </c>
      <c r="AF41" s="3"/>
      <c r="AG41" s="4">
        <v>94164000000</v>
      </c>
      <c r="AH41" s="3"/>
      <c r="AI41" s="4">
        <v>97780774021</v>
      </c>
      <c r="AJ41" s="3"/>
      <c r="AK41" s="8">
        <v>1.4702200404680026E-2</v>
      </c>
    </row>
    <row r="42" spans="1:37">
      <c r="A42" s="1" t="s">
        <v>142</v>
      </c>
      <c r="C42" s="3" t="s">
        <v>50</v>
      </c>
      <c r="D42" s="3"/>
      <c r="E42" s="3" t="s">
        <v>50</v>
      </c>
      <c r="F42" s="3"/>
      <c r="G42" s="3" t="s">
        <v>143</v>
      </c>
      <c r="H42" s="3"/>
      <c r="I42" s="3" t="s">
        <v>144</v>
      </c>
      <c r="J42" s="3"/>
      <c r="K42" s="4">
        <v>16</v>
      </c>
      <c r="L42" s="3"/>
      <c r="M42" s="4">
        <v>16</v>
      </c>
      <c r="N42" s="3"/>
      <c r="O42" s="4">
        <v>50000</v>
      </c>
      <c r="P42" s="3"/>
      <c r="Q42" s="4">
        <v>46710000000</v>
      </c>
      <c r="R42" s="3"/>
      <c r="S42" s="4">
        <v>47321321455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4"/>
      <c r="AC42" s="4">
        <v>50000</v>
      </c>
      <c r="AD42" s="3"/>
      <c r="AE42" s="4">
        <v>965059</v>
      </c>
      <c r="AF42" s="3"/>
      <c r="AG42" s="4">
        <v>46710000000</v>
      </c>
      <c r="AH42" s="3"/>
      <c r="AI42" s="4">
        <v>48244204172</v>
      </c>
      <c r="AJ42" s="3"/>
      <c r="AK42" s="8">
        <v>7.2539409194558781E-3</v>
      </c>
    </row>
    <row r="43" spans="1:37">
      <c r="A43" s="1" t="s">
        <v>145</v>
      </c>
      <c r="C43" s="3" t="s">
        <v>50</v>
      </c>
      <c r="D43" s="3"/>
      <c r="E43" s="3" t="s">
        <v>50</v>
      </c>
      <c r="F43" s="3"/>
      <c r="G43" s="3" t="s">
        <v>146</v>
      </c>
      <c r="H43" s="3"/>
      <c r="I43" s="3" t="s">
        <v>147</v>
      </c>
      <c r="J43" s="3"/>
      <c r="K43" s="4">
        <v>16</v>
      </c>
      <c r="L43" s="3"/>
      <c r="M43" s="4">
        <v>16</v>
      </c>
      <c r="N43" s="3"/>
      <c r="O43" s="4">
        <v>260000</v>
      </c>
      <c r="P43" s="3"/>
      <c r="Q43" s="4">
        <v>245586642499</v>
      </c>
      <c r="R43" s="3"/>
      <c r="S43" s="4">
        <v>252375768599</v>
      </c>
      <c r="T43" s="3"/>
      <c r="U43" s="4">
        <v>0</v>
      </c>
      <c r="V43" s="3"/>
      <c r="W43" s="4">
        <v>0</v>
      </c>
      <c r="X43" s="3"/>
      <c r="Y43" s="4">
        <v>0</v>
      </c>
      <c r="Z43" s="3"/>
      <c r="AA43" s="4">
        <v>0</v>
      </c>
      <c r="AB43" s="4"/>
      <c r="AC43" s="4">
        <v>260000</v>
      </c>
      <c r="AD43" s="3"/>
      <c r="AE43" s="4">
        <v>981023</v>
      </c>
      <c r="AF43" s="3"/>
      <c r="AG43" s="4">
        <v>245586642499</v>
      </c>
      <c r="AH43" s="3"/>
      <c r="AI43" s="4">
        <v>255019749291</v>
      </c>
      <c r="AJ43" s="3"/>
      <c r="AK43" s="8">
        <v>3.834446493972634E-2</v>
      </c>
    </row>
    <row r="44" spans="1:37">
      <c r="A44" s="1" t="s">
        <v>148</v>
      </c>
      <c r="C44" s="3" t="s">
        <v>50</v>
      </c>
      <c r="D44" s="3"/>
      <c r="E44" s="3" t="s">
        <v>50</v>
      </c>
      <c r="F44" s="3"/>
      <c r="G44" s="3" t="s">
        <v>113</v>
      </c>
      <c r="H44" s="3"/>
      <c r="I44" s="3" t="s">
        <v>64</v>
      </c>
      <c r="J44" s="3"/>
      <c r="K44" s="4">
        <v>17</v>
      </c>
      <c r="L44" s="3"/>
      <c r="M44" s="4">
        <v>17</v>
      </c>
      <c r="N44" s="3"/>
      <c r="O44" s="4">
        <v>327254</v>
      </c>
      <c r="P44" s="3"/>
      <c r="Q44" s="4">
        <v>305184772015</v>
      </c>
      <c r="R44" s="3"/>
      <c r="S44" s="4">
        <v>310907588188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4"/>
      <c r="AC44" s="4">
        <v>327254</v>
      </c>
      <c r="AD44" s="3"/>
      <c r="AE44" s="4">
        <v>958446</v>
      </c>
      <c r="AF44" s="3"/>
      <c r="AG44" s="4">
        <v>305184772015</v>
      </c>
      <c r="AH44" s="3"/>
      <c r="AI44" s="4">
        <v>313598437263</v>
      </c>
      <c r="AJ44" s="3"/>
      <c r="AK44" s="8">
        <v>4.7152286504143485E-2</v>
      </c>
    </row>
    <row r="45" spans="1:37">
      <c r="A45" s="1" t="s">
        <v>149</v>
      </c>
      <c r="C45" s="3" t="s">
        <v>50</v>
      </c>
      <c r="D45" s="3"/>
      <c r="E45" s="3" t="s">
        <v>50</v>
      </c>
      <c r="F45" s="3"/>
      <c r="G45" s="3" t="s">
        <v>150</v>
      </c>
      <c r="H45" s="3"/>
      <c r="I45" s="3" t="s">
        <v>151</v>
      </c>
      <c r="J45" s="3"/>
      <c r="K45" s="4">
        <v>18</v>
      </c>
      <c r="L45" s="3"/>
      <c r="M45" s="4">
        <v>18</v>
      </c>
      <c r="N45" s="3"/>
      <c r="O45" s="4">
        <v>55000</v>
      </c>
      <c r="P45" s="3"/>
      <c r="Q45" s="4">
        <v>55000000000</v>
      </c>
      <c r="R45" s="3"/>
      <c r="S45" s="4">
        <v>54379971843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4"/>
      <c r="AC45" s="4">
        <v>55000</v>
      </c>
      <c r="AD45" s="3"/>
      <c r="AE45" s="4">
        <v>991345</v>
      </c>
      <c r="AF45" s="3"/>
      <c r="AG45" s="4">
        <v>55000000000</v>
      </c>
      <c r="AH45" s="3"/>
      <c r="AI45" s="4">
        <v>54514092529</v>
      </c>
      <c r="AJ45" s="3"/>
      <c r="AK45" s="8">
        <v>8.1966738478517053E-3</v>
      </c>
    </row>
    <row r="46" spans="1:37">
      <c r="A46" s="1" t="s">
        <v>152</v>
      </c>
      <c r="C46" s="3" t="s">
        <v>50</v>
      </c>
      <c r="D46" s="3"/>
      <c r="E46" s="3" t="s">
        <v>50</v>
      </c>
      <c r="F46" s="3"/>
      <c r="G46" s="3" t="s">
        <v>150</v>
      </c>
      <c r="H46" s="3"/>
      <c r="I46" s="3" t="s">
        <v>151</v>
      </c>
      <c r="J46" s="3"/>
      <c r="K46" s="4">
        <v>18</v>
      </c>
      <c r="L46" s="3"/>
      <c r="M46" s="4">
        <v>18</v>
      </c>
      <c r="N46" s="3"/>
      <c r="O46" s="4">
        <v>75000</v>
      </c>
      <c r="P46" s="3"/>
      <c r="Q46" s="4">
        <v>72608518751</v>
      </c>
      <c r="R46" s="3"/>
      <c r="S46" s="4">
        <v>74178727668</v>
      </c>
      <c r="T46" s="3"/>
      <c r="U46" s="4">
        <v>0</v>
      </c>
      <c r="V46" s="3"/>
      <c r="W46" s="4">
        <v>0</v>
      </c>
      <c r="X46" s="3"/>
      <c r="Y46" s="4">
        <v>0</v>
      </c>
      <c r="Z46" s="3"/>
      <c r="AA46" s="4">
        <v>0</v>
      </c>
      <c r="AB46" s="4"/>
      <c r="AC46" s="4">
        <v>75000</v>
      </c>
      <c r="AD46" s="3"/>
      <c r="AE46" s="4">
        <v>991597</v>
      </c>
      <c r="AF46" s="3"/>
      <c r="AG46" s="4">
        <v>72608518751</v>
      </c>
      <c r="AH46" s="3"/>
      <c r="AI46" s="4">
        <v>74356295478</v>
      </c>
      <c r="AJ46" s="3"/>
      <c r="AK46" s="8">
        <v>1.1180123786219739E-2</v>
      </c>
    </row>
    <row r="47" spans="1:37" ht="24.75" thickBo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1">
        <f>SUM(Q9:Q46)</f>
        <v>5163383506611</v>
      </c>
      <c r="R47" s="3"/>
      <c r="S47" s="11">
        <f>SUM(S9:S46)</f>
        <v>5451279431687</v>
      </c>
      <c r="T47" s="3"/>
      <c r="U47" s="3"/>
      <c r="V47" s="3"/>
      <c r="W47" s="11">
        <f>SUM(W9:W46)</f>
        <v>511294210595</v>
      </c>
      <c r="X47" s="3"/>
      <c r="Y47" s="3"/>
      <c r="Z47" s="3"/>
      <c r="AA47" s="11">
        <f>SUM(AA9:AA46)</f>
        <v>384454688880</v>
      </c>
      <c r="AB47" s="3"/>
      <c r="AC47" s="3"/>
      <c r="AD47" s="3"/>
      <c r="AE47" s="3"/>
      <c r="AF47" s="3"/>
      <c r="AG47" s="11">
        <f>SUM(AG9:AG46)</f>
        <v>5313127155724</v>
      </c>
      <c r="AH47" s="3"/>
      <c r="AI47" s="11">
        <f>SUM(AI9:AI46)</f>
        <v>5649158716233</v>
      </c>
      <c r="AJ47" s="3"/>
      <c r="AK47" s="9">
        <f>SUM(AK9:AK46)</f>
        <v>0.849400757921706</v>
      </c>
    </row>
    <row r="48" spans="1:37" ht="24.75" thickTop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3"/>
      <c r="S48" s="4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4"/>
      <c r="AH48" s="3"/>
      <c r="AI48" s="4"/>
      <c r="AJ48" s="3"/>
      <c r="AK48" s="3"/>
    </row>
    <row r="49" spans="3:37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4"/>
      <c r="S49" s="4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4"/>
      <c r="AH49" s="4"/>
      <c r="AI49" s="4"/>
      <c r="AJ49" s="3"/>
      <c r="AK49" s="3"/>
    </row>
    <row r="50" spans="3:37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3"/>
  <sheetViews>
    <sheetView rightToLeft="1" workbookViewId="0">
      <selection activeCell="I43" sqref="I8:I43"/>
    </sheetView>
  </sheetViews>
  <sheetFormatPr defaultRowHeight="2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4.75">
      <c r="A6" s="20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3" ht="24.75">
      <c r="A7" s="21" t="s">
        <v>3</v>
      </c>
      <c r="C7" s="21" t="s">
        <v>7</v>
      </c>
      <c r="E7" s="21" t="s">
        <v>153</v>
      </c>
      <c r="G7" s="21" t="s">
        <v>154</v>
      </c>
      <c r="I7" s="21" t="s">
        <v>155</v>
      </c>
      <c r="K7" s="21" t="s">
        <v>156</v>
      </c>
      <c r="M7" s="21" t="s">
        <v>157</v>
      </c>
    </row>
    <row r="8" spans="1:13">
      <c r="A8" s="1" t="s">
        <v>68</v>
      </c>
      <c r="C8" s="2">
        <v>6037</v>
      </c>
      <c r="E8" s="2">
        <v>996380</v>
      </c>
      <c r="G8" s="2">
        <v>998307</v>
      </c>
      <c r="I8" s="8">
        <v>1.9340010839238042E-3</v>
      </c>
      <c r="K8" s="4">
        <v>6026779359</v>
      </c>
      <c r="M8" s="1" t="s">
        <v>227</v>
      </c>
    </row>
    <row r="9" spans="1:13">
      <c r="A9" s="1" t="s">
        <v>149</v>
      </c>
      <c r="C9" s="2">
        <v>55000</v>
      </c>
      <c r="E9" s="2">
        <v>999999</v>
      </c>
      <c r="G9" s="2">
        <v>991345</v>
      </c>
      <c r="I9" s="8">
        <v>-8.654008654008654E-3</v>
      </c>
      <c r="K9" s="4">
        <v>54523975000</v>
      </c>
      <c r="M9" s="1" t="s">
        <v>227</v>
      </c>
    </row>
    <row r="10" spans="1:13">
      <c r="A10" s="1" t="s">
        <v>152</v>
      </c>
      <c r="C10" s="2">
        <v>75000</v>
      </c>
      <c r="E10" s="2">
        <v>1000000</v>
      </c>
      <c r="G10" s="2">
        <v>991597</v>
      </c>
      <c r="I10" s="8">
        <v>-8.4030000000000007E-3</v>
      </c>
      <c r="K10" s="4">
        <v>74369775000</v>
      </c>
      <c r="M10" s="1" t="s">
        <v>227</v>
      </c>
    </row>
    <row r="11" spans="1:13">
      <c r="A11" s="1" t="s">
        <v>71</v>
      </c>
      <c r="C11" s="2">
        <v>52392</v>
      </c>
      <c r="E11" s="2">
        <v>992150</v>
      </c>
      <c r="G11" s="2">
        <v>993529</v>
      </c>
      <c r="I11" s="8">
        <v>1.3899107997782593E-3</v>
      </c>
      <c r="K11" s="4">
        <v>52052971368</v>
      </c>
      <c r="M11" s="1" t="s">
        <v>227</v>
      </c>
    </row>
    <row r="12" spans="1:13">
      <c r="A12" s="1" t="s">
        <v>74</v>
      </c>
      <c r="C12" s="2">
        <v>45710</v>
      </c>
      <c r="E12" s="2">
        <v>974470</v>
      </c>
      <c r="G12" s="2">
        <v>974341</v>
      </c>
      <c r="I12" s="8">
        <v>-1.3237965252906709E-4</v>
      </c>
      <c r="K12" s="4">
        <v>44537127110</v>
      </c>
      <c r="M12" s="1" t="s">
        <v>227</v>
      </c>
    </row>
    <row r="13" spans="1:13">
      <c r="A13" s="1" t="s">
        <v>83</v>
      </c>
      <c r="C13" s="2">
        <v>161714</v>
      </c>
      <c r="E13" s="2">
        <v>774200</v>
      </c>
      <c r="G13" s="2">
        <v>775032</v>
      </c>
      <c r="I13" s="8">
        <v>1.0746577111857402E-3</v>
      </c>
      <c r="K13" s="4">
        <v>125333524848</v>
      </c>
      <c r="M13" s="1" t="s">
        <v>227</v>
      </c>
    </row>
    <row r="14" spans="1:13">
      <c r="A14" s="1" t="s">
        <v>86</v>
      </c>
      <c r="C14" s="2">
        <v>132028</v>
      </c>
      <c r="E14" s="2">
        <v>761600</v>
      </c>
      <c r="G14" s="2">
        <v>763330</v>
      </c>
      <c r="I14" s="8">
        <v>2.2715336134453783E-3</v>
      </c>
      <c r="K14" s="4">
        <v>100780933240</v>
      </c>
      <c r="M14" s="1" t="s">
        <v>227</v>
      </c>
    </row>
    <row r="15" spans="1:13">
      <c r="A15" s="1" t="s">
        <v>131</v>
      </c>
      <c r="C15" s="2">
        <v>400000</v>
      </c>
      <c r="E15" s="2">
        <v>991250</v>
      </c>
      <c r="G15" s="2">
        <v>984740</v>
      </c>
      <c r="I15" s="8">
        <v>-6.5674653215636826E-3</v>
      </c>
      <c r="K15" s="4">
        <v>393896000000</v>
      </c>
      <c r="M15" s="1" t="s">
        <v>227</v>
      </c>
    </row>
    <row r="16" spans="1:13">
      <c r="A16" s="1" t="s">
        <v>134</v>
      </c>
      <c r="C16" s="2">
        <v>200000</v>
      </c>
      <c r="E16" s="2">
        <v>979980</v>
      </c>
      <c r="G16" s="2">
        <v>967453</v>
      </c>
      <c r="I16" s="8">
        <v>-1.2782913937019124E-2</v>
      </c>
      <c r="K16" s="4">
        <v>193490600000</v>
      </c>
      <c r="M16" s="1" t="s">
        <v>227</v>
      </c>
    </row>
    <row r="17" spans="1:13">
      <c r="A17" s="1" t="s">
        <v>90</v>
      </c>
      <c r="C17" s="2">
        <v>479437</v>
      </c>
      <c r="E17" s="2">
        <v>910230</v>
      </c>
      <c r="G17" s="2">
        <v>910575</v>
      </c>
      <c r="I17" s="8">
        <v>3.7902508157278928E-4</v>
      </c>
      <c r="K17" s="4">
        <v>436563346275</v>
      </c>
      <c r="M17" s="1" t="s">
        <v>227</v>
      </c>
    </row>
    <row r="18" spans="1:13">
      <c r="A18" s="1" t="s">
        <v>93</v>
      </c>
      <c r="C18" s="2">
        <v>319763</v>
      </c>
      <c r="E18" s="2">
        <v>899860</v>
      </c>
      <c r="G18" s="2">
        <v>898051</v>
      </c>
      <c r="I18" s="8">
        <v>-2.0103127153112705E-3</v>
      </c>
      <c r="K18" s="4">
        <v>287163481913</v>
      </c>
      <c r="M18" s="1" t="s">
        <v>227</v>
      </c>
    </row>
    <row r="19" spans="1:13">
      <c r="A19" s="1" t="s">
        <v>99</v>
      </c>
      <c r="C19" s="2">
        <v>627856</v>
      </c>
      <c r="E19" s="2">
        <v>885000</v>
      </c>
      <c r="G19" s="2">
        <v>882460</v>
      </c>
      <c r="I19" s="8">
        <v>-2.8700564971751411E-3</v>
      </c>
      <c r="K19" s="4">
        <v>554057805760</v>
      </c>
      <c r="M19" s="1" t="s">
        <v>227</v>
      </c>
    </row>
    <row r="20" spans="1:13">
      <c r="A20" s="1" t="s">
        <v>106</v>
      </c>
      <c r="C20" s="2">
        <v>409</v>
      </c>
      <c r="E20" s="2">
        <v>846450</v>
      </c>
      <c r="G20" s="2">
        <v>836550</v>
      </c>
      <c r="I20" s="8">
        <v>-1.1695906432748537E-2</v>
      </c>
      <c r="K20" s="4">
        <v>342148950</v>
      </c>
      <c r="M20" s="1" t="s">
        <v>227</v>
      </c>
    </row>
    <row r="21" spans="1:13">
      <c r="A21" s="1" t="s">
        <v>112</v>
      </c>
      <c r="C21" s="2">
        <v>46702</v>
      </c>
      <c r="E21" s="2">
        <v>790850</v>
      </c>
      <c r="G21" s="2">
        <v>789265</v>
      </c>
      <c r="I21" s="8">
        <v>-2.0041727255484605E-3</v>
      </c>
      <c r="K21" s="4">
        <v>36860254030</v>
      </c>
      <c r="M21" s="1" t="s">
        <v>227</v>
      </c>
    </row>
    <row r="22" spans="1:13">
      <c r="A22" s="1" t="s">
        <v>118</v>
      </c>
      <c r="C22" s="2">
        <v>155519</v>
      </c>
      <c r="E22" s="2">
        <v>801100</v>
      </c>
      <c r="G22" s="2">
        <v>801773</v>
      </c>
      <c r="I22" s="8">
        <v>8.4009486955436276E-4</v>
      </c>
      <c r="K22" s="4">
        <v>124690935187</v>
      </c>
      <c r="M22" s="1" t="s">
        <v>227</v>
      </c>
    </row>
    <row r="23" spans="1:13">
      <c r="A23" s="1" t="s">
        <v>137</v>
      </c>
      <c r="C23" s="2">
        <v>200000</v>
      </c>
      <c r="E23" s="2">
        <v>1000000</v>
      </c>
      <c r="G23" s="2">
        <v>960900</v>
      </c>
      <c r="I23" s="8">
        <v>-3.9100000000000003E-2</v>
      </c>
      <c r="K23" s="4">
        <v>192180000000</v>
      </c>
      <c r="M23" s="1" t="s">
        <v>227</v>
      </c>
    </row>
    <row r="24" spans="1:13">
      <c r="A24" s="1" t="s">
        <v>80</v>
      </c>
      <c r="C24" s="2">
        <v>191138</v>
      </c>
      <c r="E24" s="2">
        <v>970080</v>
      </c>
      <c r="G24" s="2">
        <v>970619</v>
      </c>
      <c r="I24" s="8">
        <v>5.55624278410028E-4</v>
      </c>
      <c r="K24" s="4">
        <v>185522174422</v>
      </c>
      <c r="M24" s="1" t="s">
        <v>227</v>
      </c>
    </row>
    <row r="25" spans="1:13">
      <c r="A25" s="1" t="s">
        <v>103</v>
      </c>
      <c r="C25" s="2">
        <v>337827</v>
      </c>
      <c r="E25" s="2">
        <v>854480</v>
      </c>
      <c r="G25" s="2">
        <v>852429</v>
      </c>
      <c r="I25" s="8">
        <v>-2.4002902349967233E-3</v>
      </c>
      <c r="K25" s="4">
        <v>287973531783</v>
      </c>
      <c r="M25" s="1" t="s">
        <v>227</v>
      </c>
    </row>
    <row r="26" spans="1:13">
      <c r="A26" s="1" t="s">
        <v>148</v>
      </c>
      <c r="C26" s="2">
        <v>327254</v>
      </c>
      <c r="E26" s="2">
        <v>972770</v>
      </c>
      <c r="G26" s="2">
        <v>958446</v>
      </c>
      <c r="I26" s="8">
        <v>-1.4724960679297265E-2</v>
      </c>
      <c r="K26" s="4">
        <v>313655287284</v>
      </c>
      <c r="M26" s="1" t="s">
        <v>227</v>
      </c>
    </row>
    <row r="27" spans="1:13">
      <c r="A27" s="1" t="s">
        <v>120</v>
      </c>
      <c r="C27" s="2">
        <v>65094</v>
      </c>
      <c r="E27" s="2">
        <v>838380</v>
      </c>
      <c r="G27" s="2">
        <v>839343</v>
      </c>
      <c r="I27" s="8">
        <v>1.1486438130680599E-3</v>
      </c>
      <c r="K27" s="4">
        <v>54636193242</v>
      </c>
      <c r="M27" s="1" t="s">
        <v>227</v>
      </c>
    </row>
    <row r="28" spans="1:13">
      <c r="A28" s="1" t="s">
        <v>56</v>
      </c>
      <c r="C28" s="2">
        <v>413937</v>
      </c>
      <c r="E28" s="2">
        <v>776760</v>
      </c>
      <c r="G28" s="2">
        <v>775366</v>
      </c>
      <c r="I28" s="8">
        <v>-1.7946341212214841E-3</v>
      </c>
      <c r="K28" s="4">
        <v>320952675942</v>
      </c>
      <c r="M28" s="1" t="s">
        <v>227</v>
      </c>
    </row>
    <row r="29" spans="1:13">
      <c r="A29" s="1" t="s">
        <v>145</v>
      </c>
      <c r="C29" s="2">
        <v>260000</v>
      </c>
      <c r="E29" s="2">
        <v>974500</v>
      </c>
      <c r="G29" s="2">
        <v>981023</v>
      </c>
      <c r="I29" s="8">
        <v>6.6936890713186247E-3</v>
      </c>
      <c r="K29" s="4">
        <v>255065980000</v>
      </c>
      <c r="M29" s="1" t="s">
        <v>227</v>
      </c>
    </row>
    <row r="30" spans="1:13">
      <c r="A30" s="1" t="s">
        <v>139</v>
      </c>
      <c r="C30" s="2">
        <v>100000</v>
      </c>
      <c r="E30" s="2">
        <v>978050</v>
      </c>
      <c r="G30" s="2">
        <v>977985</v>
      </c>
      <c r="I30" s="8">
        <v>-6.6458770001533664E-5</v>
      </c>
      <c r="K30" s="4">
        <v>97798500000</v>
      </c>
      <c r="M30" s="1" t="s">
        <v>227</v>
      </c>
    </row>
    <row r="31" spans="1:13">
      <c r="A31" s="1" t="s">
        <v>59</v>
      </c>
      <c r="C31" s="2">
        <v>563279</v>
      </c>
      <c r="E31" s="2">
        <v>764970</v>
      </c>
      <c r="G31" s="2">
        <v>762385</v>
      </c>
      <c r="I31" s="8">
        <v>-3.379217485653032E-3</v>
      </c>
      <c r="K31" s="4">
        <v>429435460415</v>
      </c>
      <c r="M31" s="1" t="s">
        <v>227</v>
      </c>
    </row>
    <row r="32" spans="1:13">
      <c r="A32" s="1" t="s">
        <v>62</v>
      </c>
      <c r="C32" s="2">
        <v>160078</v>
      </c>
      <c r="E32" s="2">
        <v>744310</v>
      </c>
      <c r="G32" s="2">
        <v>742170</v>
      </c>
      <c r="I32" s="8">
        <v>-2.8751461084763068E-3</v>
      </c>
      <c r="K32" s="4">
        <v>118805089260</v>
      </c>
      <c r="M32" s="1" t="s">
        <v>227</v>
      </c>
    </row>
    <row r="33" spans="1:13">
      <c r="A33" s="1" t="s">
        <v>142</v>
      </c>
      <c r="C33" s="2">
        <v>50000</v>
      </c>
      <c r="E33" s="2">
        <v>978980</v>
      </c>
      <c r="G33" s="2">
        <v>965059</v>
      </c>
      <c r="I33" s="8">
        <v>-1.421990234734111E-2</v>
      </c>
      <c r="K33" s="4">
        <v>48252950000</v>
      </c>
      <c r="M33" s="1" t="s">
        <v>227</v>
      </c>
    </row>
    <row r="34" spans="1:13">
      <c r="A34" s="1" t="s">
        <v>96</v>
      </c>
      <c r="C34" s="2">
        <v>6616</v>
      </c>
      <c r="E34" s="2">
        <v>649430</v>
      </c>
      <c r="G34" s="2">
        <v>652050</v>
      </c>
      <c r="I34" s="8">
        <v>4.034307007683661E-3</v>
      </c>
      <c r="K34" s="4">
        <v>4313962800</v>
      </c>
      <c r="M34" s="1" t="s">
        <v>227</v>
      </c>
    </row>
    <row r="35" spans="1:13">
      <c r="A35" s="1" t="s">
        <v>77</v>
      </c>
      <c r="C35" s="2">
        <v>172900</v>
      </c>
      <c r="E35" s="2">
        <v>616200</v>
      </c>
      <c r="G35" s="2">
        <v>619060</v>
      </c>
      <c r="I35" s="8">
        <v>4.641350210970464E-3</v>
      </c>
      <c r="K35" s="4">
        <v>107035474000</v>
      </c>
      <c r="M35" s="1" t="s">
        <v>227</v>
      </c>
    </row>
    <row r="36" spans="1:13">
      <c r="A36" s="1" t="s">
        <v>102</v>
      </c>
      <c r="C36" s="2">
        <v>89940</v>
      </c>
      <c r="E36" s="2">
        <v>636520</v>
      </c>
      <c r="G36" s="2">
        <v>639490</v>
      </c>
      <c r="I36" s="8">
        <v>4.6659963551812979E-3</v>
      </c>
      <c r="K36" s="4">
        <v>57515730600</v>
      </c>
      <c r="M36" s="1" t="s">
        <v>227</v>
      </c>
    </row>
    <row r="37" spans="1:13">
      <c r="A37" s="1" t="s">
        <v>88</v>
      </c>
      <c r="C37" s="2">
        <v>78028</v>
      </c>
      <c r="E37" s="2">
        <v>594710</v>
      </c>
      <c r="G37" s="2">
        <v>597620</v>
      </c>
      <c r="I37" s="8">
        <v>4.8931411948680871E-3</v>
      </c>
      <c r="K37" s="4">
        <v>46631093360</v>
      </c>
      <c r="M37" s="1" t="s">
        <v>227</v>
      </c>
    </row>
    <row r="38" spans="1:13">
      <c r="A38" s="1" t="s">
        <v>109</v>
      </c>
      <c r="C38" s="2">
        <v>176412</v>
      </c>
      <c r="E38" s="2">
        <v>609400</v>
      </c>
      <c r="G38" s="2">
        <v>611760</v>
      </c>
      <c r="I38" s="8">
        <v>3.8726616343944865E-3</v>
      </c>
      <c r="K38" s="4">
        <v>107921805120</v>
      </c>
      <c r="M38" s="1" t="s">
        <v>227</v>
      </c>
    </row>
    <row r="39" spans="1:13">
      <c r="A39" s="1" t="s">
        <v>115</v>
      </c>
      <c r="C39" s="2">
        <v>21600</v>
      </c>
      <c r="E39" s="2">
        <v>607870</v>
      </c>
      <c r="G39" s="2">
        <v>609310</v>
      </c>
      <c r="I39" s="8">
        <v>2.3689275667494692E-3</v>
      </c>
      <c r="K39" s="4">
        <v>13161096000</v>
      </c>
      <c r="M39" s="1" t="s">
        <v>227</v>
      </c>
    </row>
    <row r="40" spans="1:13">
      <c r="A40" s="1" t="s">
        <v>53</v>
      </c>
      <c r="C40" s="2">
        <v>48700</v>
      </c>
      <c r="E40" s="2">
        <v>591790</v>
      </c>
      <c r="G40" s="2">
        <v>595350</v>
      </c>
      <c r="I40" s="8">
        <v>6.0156474425049422E-3</v>
      </c>
      <c r="K40" s="4">
        <v>28993545000</v>
      </c>
      <c r="M40" s="1" t="s">
        <v>227</v>
      </c>
    </row>
    <row r="41" spans="1:13">
      <c r="A41" s="1" t="s">
        <v>49</v>
      </c>
      <c r="C41" s="2">
        <v>16600</v>
      </c>
      <c r="E41" s="2">
        <v>584490</v>
      </c>
      <c r="G41" s="2">
        <v>591181</v>
      </c>
      <c r="I41" s="8">
        <v>1.1447586785060479E-2</v>
      </c>
      <c r="K41" s="4">
        <v>9813604600</v>
      </c>
      <c r="M41" s="1" t="s">
        <v>227</v>
      </c>
    </row>
    <row r="42" spans="1:13">
      <c r="A42" s="1" t="s">
        <v>123</v>
      </c>
      <c r="C42" s="2">
        <v>300000</v>
      </c>
      <c r="E42" s="2">
        <v>979240</v>
      </c>
      <c r="G42" s="2">
        <v>982490</v>
      </c>
      <c r="I42" s="8">
        <v>3.3189003717168418E-3</v>
      </c>
      <c r="K42" s="4">
        <v>294747000000</v>
      </c>
      <c r="M42" s="1" t="s">
        <v>227</v>
      </c>
    </row>
    <row r="43" spans="1:13">
      <c r="A43" s="1" t="s">
        <v>126</v>
      </c>
      <c r="C43" s="2">
        <v>200000</v>
      </c>
      <c r="E43" s="2">
        <v>980000</v>
      </c>
      <c r="G43" s="2">
        <v>955410</v>
      </c>
      <c r="I43" s="8">
        <v>-2.5091836734693878E-2</v>
      </c>
      <c r="K43" s="4">
        <v>191082000000</v>
      </c>
      <c r="M43" s="1" t="s">
        <v>227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0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0" ht="24.75">
      <c r="A6" s="20" t="s">
        <v>159</v>
      </c>
      <c r="C6" s="21" t="s">
        <v>160</v>
      </c>
      <c r="D6" s="21" t="s">
        <v>160</v>
      </c>
      <c r="E6" s="21" t="s">
        <v>160</v>
      </c>
      <c r="F6" s="21" t="s">
        <v>160</v>
      </c>
      <c r="G6" s="21" t="s">
        <v>160</v>
      </c>
      <c r="H6" s="21" t="s">
        <v>160</v>
      </c>
      <c r="I6" s="21" t="s">
        <v>160</v>
      </c>
      <c r="K6" s="21" t="s">
        <v>226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20" ht="24.75">
      <c r="A7" s="21" t="s">
        <v>159</v>
      </c>
      <c r="C7" s="21" t="s">
        <v>161</v>
      </c>
      <c r="E7" s="21" t="s">
        <v>162</v>
      </c>
      <c r="G7" s="21" t="s">
        <v>163</v>
      </c>
      <c r="I7" s="21" t="s">
        <v>47</v>
      </c>
      <c r="K7" s="21" t="s">
        <v>164</v>
      </c>
      <c r="M7" s="21" t="s">
        <v>165</v>
      </c>
      <c r="O7" s="21" t="s">
        <v>166</v>
      </c>
      <c r="Q7" s="21" t="s">
        <v>164</v>
      </c>
      <c r="S7" s="21" t="s">
        <v>158</v>
      </c>
    </row>
    <row r="8" spans="1:20">
      <c r="A8" s="1" t="s">
        <v>167</v>
      </c>
      <c r="C8" s="3" t="s">
        <v>168</v>
      </c>
      <c r="D8" s="3"/>
      <c r="E8" s="3" t="s">
        <v>169</v>
      </c>
      <c r="F8" s="3"/>
      <c r="G8" s="3" t="s">
        <v>170</v>
      </c>
      <c r="H8" s="3"/>
      <c r="I8" s="4">
        <v>8</v>
      </c>
      <c r="J8" s="3"/>
      <c r="K8" s="4">
        <v>5757080108</v>
      </c>
      <c r="L8" s="3"/>
      <c r="M8" s="4">
        <v>187507552234</v>
      </c>
      <c r="N8" s="3"/>
      <c r="O8" s="4">
        <v>170955512000</v>
      </c>
      <c r="P8" s="3"/>
      <c r="Q8" s="4">
        <v>22309120342</v>
      </c>
      <c r="R8" s="3"/>
      <c r="S8" s="8">
        <v>3.354372691402156E-3</v>
      </c>
      <c r="T8" s="3"/>
    </row>
    <row r="9" spans="1:20">
      <c r="A9" s="1" t="s">
        <v>167</v>
      </c>
      <c r="C9" s="3" t="s">
        <v>171</v>
      </c>
      <c r="D9" s="3"/>
      <c r="E9" s="3" t="s">
        <v>172</v>
      </c>
      <c r="F9" s="3"/>
      <c r="G9" s="3" t="s">
        <v>173</v>
      </c>
      <c r="H9" s="3"/>
      <c r="I9" s="4">
        <v>8</v>
      </c>
      <c r="J9" s="3"/>
      <c r="K9" s="4">
        <v>3270562257</v>
      </c>
      <c r="L9" s="3"/>
      <c r="M9" s="4">
        <v>469287244536</v>
      </c>
      <c r="N9" s="3"/>
      <c r="O9" s="4">
        <v>468950862856</v>
      </c>
      <c r="P9" s="3"/>
      <c r="Q9" s="4">
        <v>3606943937</v>
      </c>
      <c r="R9" s="3"/>
      <c r="S9" s="8">
        <v>5.4233578268495311E-4</v>
      </c>
      <c r="T9" s="3"/>
    </row>
    <row r="10" spans="1:20">
      <c r="A10" s="1" t="s">
        <v>174</v>
      </c>
      <c r="C10" s="3" t="s">
        <v>175</v>
      </c>
      <c r="D10" s="3"/>
      <c r="E10" s="3" t="s">
        <v>169</v>
      </c>
      <c r="F10" s="3"/>
      <c r="G10" s="3" t="s">
        <v>176</v>
      </c>
      <c r="H10" s="3"/>
      <c r="I10" s="4">
        <v>8</v>
      </c>
      <c r="J10" s="3"/>
      <c r="K10" s="4">
        <v>16460996352</v>
      </c>
      <c r="L10" s="3"/>
      <c r="M10" s="4">
        <v>951179447437</v>
      </c>
      <c r="N10" s="3"/>
      <c r="O10" s="4">
        <v>887891830250</v>
      </c>
      <c r="P10" s="3"/>
      <c r="Q10" s="4">
        <v>79748613539</v>
      </c>
      <c r="R10" s="3"/>
      <c r="S10" s="8">
        <v>1.1990906289961949E-2</v>
      </c>
      <c r="T10" s="3"/>
    </row>
    <row r="11" spans="1:20" ht="24.75" thickBot="1">
      <c r="C11" s="3"/>
      <c r="D11" s="3"/>
      <c r="E11" s="3"/>
      <c r="F11" s="3"/>
      <c r="G11" s="3"/>
      <c r="H11" s="3"/>
      <c r="I11" s="3"/>
      <c r="J11" s="3"/>
      <c r="K11" s="11">
        <f>SUM(K8:K10)</f>
        <v>25488638717</v>
      </c>
      <c r="L11" s="3"/>
      <c r="M11" s="11">
        <f>SUM(M8:M10)</f>
        <v>1607974244207</v>
      </c>
      <c r="N11" s="3"/>
      <c r="O11" s="11">
        <f>SUM(O8:O10)</f>
        <v>1527798205106</v>
      </c>
      <c r="P11" s="3"/>
      <c r="Q11" s="11">
        <f>SUM(Q8:Q10)</f>
        <v>105664677818</v>
      </c>
      <c r="R11" s="3"/>
      <c r="S11" s="9">
        <f>SUM(S8:S10)</f>
        <v>1.5887614764049058E-2</v>
      </c>
      <c r="T11" s="3"/>
    </row>
    <row r="12" spans="1:20" ht="24.75" thickTop="1"/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G20" sqref="G20"/>
    </sheetView>
  </sheetViews>
  <sheetFormatPr defaultRowHeight="24"/>
  <cols>
    <col min="1" max="1" width="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1" width="12.42578125" style="1" bestFit="1" customWidth="1"/>
    <col min="12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</row>
    <row r="3" spans="1:11" ht="24.75">
      <c r="A3" s="19" t="s">
        <v>177</v>
      </c>
      <c r="B3" s="19"/>
      <c r="C3" s="19"/>
      <c r="D3" s="19"/>
      <c r="E3" s="19"/>
      <c r="F3" s="19"/>
      <c r="G3" s="19"/>
    </row>
    <row r="4" spans="1:11" ht="24.75">
      <c r="A4" s="19" t="s">
        <v>2</v>
      </c>
      <c r="B4" s="19"/>
      <c r="C4" s="19"/>
      <c r="D4" s="19"/>
      <c r="E4" s="19"/>
      <c r="F4" s="19"/>
      <c r="G4" s="19"/>
    </row>
    <row r="6" spans="1:11" ht="24.75">
      <c r="A6" s="21" t="s">
        <v>181</v>
      </c>
      <c r="C6" s="21" t="s">
        <v>164</v>
      </c>
      <c r="E6" s="21" t="s">
        <v>214</v>
      </c>
      <c r="G6" s="21" t="s">
        <v>13</v>
      </c>
    </row>
    <row r="7" spans="1:11">
      <c r="A7" s="1" t="s">
        <v>223</v>
      </c>
      <c r="C7" s="5">
        <f>'سرمایه‌گذاری در سهام'!I24</f>
        <v>-4055327853</v>
      </c>
      <c r="D7" s="3"/>
      <c r="E7" s="8">
        <f>C7/$C$11</f>
        <v>-4.0286088431307918E-2</v>
      </c>
      <c r="F7" s="3"/>
      <c r="G7" s="8">
        <v>-6.0975425280108682E-4</v>
      </c>
      <c r="H7" s="3"/>
      <c r="I7" s="3"/>
      <c r="J7" s="2"/>
    </row>
    <row r="8" spans="1:11">
      <c r="A8" s="1" t="s">
        <v>224</v>
      </c>
      <c r="C8" s="5">
        <f>'سرمایه‌گذاری در اوراق بهادار'!I53</f>
        <v>104655845465</v>
      </c>
      <c r="D8" s="3"/>
      <c r="E8" s="8">
        <f t="shared" ref="E8:E10" si="0">C8/$C$11</f>
        <v>1.03966307980187</v>
      </c>
      <c r="F8" s="3"/>
      <c r="G8" s="8">
        <v>1.5735927936275068E-2</v>
      </c>
      <c r="H8" s="3"/>
      <c r="I8" s="3"/>
      <c r="J8" s="2"/>
      <c r="K8" s="2"/>
    </row>
    <row r="9" spans="1:11">
      <c r="A9" s="1" t="s">
        <v>225</v>
      </c>
      <c r="C9" s="5">
        <f>'درآمد سپرده بانکی'!E10</f>
        <v>62713062</v>
      </c>
      <c r="D9" s="3"/>
      <c r="E9" s="8">
        <f t="shared" si="0"/>
        <v>6.2299869532400447E-4</v>
      </c>
      <c r="F9" s="3"/>
      <c r="G9" s="8">
        <v>9.4294611056883717E-6</v>
      </c>
      <c r="H9" s="3"/>
      <c r="I9" s="3"/>
      <c r="J9" s="2"/>
      <c r="K9" s="2"/>
    </row>
    <row r="10" spans="1:11">
      <c r="A10" s="1" t="s">
        <v>221</v>
      </c>
      <c r="C10" s="5">
        <f>'سایر درآمدها'!C9</f>
        <v>1000</v>
      </c>
      <c r="D10" s="3"/>
      <c r="E10" s="8">
        <f t="shared" si="0"/>
        <v>9.9341138106763851E-9</v>
      </c>
      <c r="F10" s="3"/>
      <c r="G10" s="8">
        <v>1.5035880572516731E-10</v>
      </c>
      <c r="H10" s="3"/>
      <c r="I10" s="3"/>
      <c r="J10" s="2"/>
    </row>
    <row r="11" spans="1:11" ht="24.75" thickBot="1">
      <c r="C11" s="11">
        <f>SUM(C7:C10)</f>
        <v>100663231674</v>
      </c>
      <c r="D11" s="3"/>
      <c r="E11" s="15">
        <f>SUM(E7:E10)</f>
        <v>1</v>
      </c>
      <c r="F11" s="3"/>
      <c r="G11" s="9">
        <f>SUM(G7:G10)</f>
        <v>1.5135603294938476E-2</v>
      </c>
      <c r="H11" s="3"/>
      <c r="I11" s="3"/>
      <c r="J11" s="2"/>
    </row>
    <row r="12" spans="1:11" ht="24.75" thickTop="1">
      <c r="J12" s="2"/>
    </row>
    <row r="13" spans="1:11">
      <c r="G13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31"/>
  <sheetViews>
    <sheetView rightToLeft="1" workbookViewId="0">
      <selection activeCell="M26" sqref="M26:S32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2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2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2" ht="24.75">
      <c r="A6" s="21" t="s">
        <v>178</v>
      </c>
      <c r="B6" s="21" t="s">
        <v>178</v>
      </c>
      <c r="C6" s="21" t="s">
        <v>178</v>
      </c>
      <c r="D6" s="21" t="s">
        <v>178</v>
      </c>
      <c r="E6" s="21" t="s">
        <v>178</v>
      </c>
      <c r="F6" s="21" t="s">
        <v>178</v>
      </c>
      <c r="G6" s="21" t="s">
        <v>178</v>
      </c>
      <c r="I6" s="21" t="s">
        <v>179</v>
      </c>
      <c r="J6" s="21" t="s">
        <v>179</v>
      </c>
      <c r="K6" s="21" t="s">
        <v>179</v>
      </c>
      <c r="L6" s="21" t="s">
        <v>179</v>
      </c>
      <c r="M6" s="21" t="s">
        <v>179</v>
      </c>
      <c r="O6" s="21" t="s">
        <v>180</v>
      </c>
      <c r="P6" s="21" t="s">
        <v>180</v>
      </c>
      <c r="Q6" s="21" t="s">
        <v>180</v>
      </c>
      <c r="R6" s="21" t="s">
        <v>180</v>
      </c>
      <c r="S6" s="21" t="s">
        <v>180</v>
      </c>
    </row>
    <row r="7" spans="1:22" ht="24.75">
      <c r="A7" s="21" t="s">
        <v>181</v>
      </c>
      <c r="C7" s="21" t="s">
        <v>182</v>
      </c>
      <c r="E7" s="21" t="s">
        <v>46</v>
      </c>
      <c r="G7" s="21" t="s">
        <v>47</v>
      </c>
      <c r="I7" s="21" t="s">
        <v>183</v>
      </c>
      <c r="K7" s="21" t="s">
        <v>184</v>
      </c>
      <c r="M7" s="21" t="s">
        <v>185</v>
      </c>
      <c r="O7" s="21" t="s">
        <v>183</v>
      </c>
      <c r="Q7" s="21" t="s">
        <v>184</v>
      </c>
      <c r="S7" s="21" t="s">
        <v>185</v>
      </c>
    </row>
    <row r="8" spans="1:22">
      <c r="A8" s="1" t="s">
        <v>149</v>
      </c>
      <c r="C8" s="3" t="s">
        <v>228</v>
      </c>
      <c r="D8" s="3"/>
      <c r="E8" s="3" t="s">
        <v>151</v>
      </c>
      <c r="F8" s="3"/>
      <c r="G8" s="4">
        <v>18</v>
      </c>
      <c r="H8" s="3"/>
      <c r="I8" s="4">
        <v>809307520</v>
      </c>
      <c r="J8" s="3"/>
      <c r="K8" s="3">
        <v>0</v>
      </c>
      <c r="L8" s="3"/>
      <c r="M8" s="4">
        <v>809307520</v>
      </c>
      <c r="N8" s="3"/>
      <c r="O8" s="4">
        <v>4125783650</v>
      </c>
      <c r="P8" s="3"/>
      <c r="Q8" s="4">
        <v>0</v>
      </c>
      <c r="R8" s="3"/>
      <c r="S8" s="4">
        <v>4125783650</v>
      </c>
      <c r="T8" s="3"/>
      <c r="U8" s="3"/>
      <c r="V8" s="3"/>
    </row>
    <row r="9" spans="1:22">
      <c r="A9" s="1" t="s">
        <v>152</v>
      </c>
      <c r="C9" s="3" t="s">
        <v>228</v>
      </c>
      <c r="D9" s="3"/>
      <c r="E9" s="3" t="s">
        <v>151</v>
      </c>
      <c r="F9" s="3"/>
      <c r="G9" s="4">
        <v>18</v>
      </c>
      <c r="H9" s="3"/>
      <c r="I9" s="4">
        <v>1103601166</v>
      </c>
      <c r="J9" s="3"/>
      <c r="K9" s="3">
        <v>0</v>
      </c>
      <c r="L9" s="3"/>
      <c r="M9" s="4">
        <v>1103601166</v>
      </c>
      <c r="N9" s="3"/>
      <c r="O9" s="4">
        <v>6026252685</v>
      </c>
      <c r="P9" s="3"/>
      <c r="Q9" s="4">
        <v>0</v>
      </c>
      <c r="R9" s="3"/>
      <c r="S9" s="4">
        <v>6026252685</v>
      </c>
      <c r="T9" s="3"/>
      <c r="U9" s="3"/>
      <c r="V9" s="3"/>
    </row>
    <row r="10" spans="1:22">
      <c r="A10" s="1" t="s">
        <v>186</v>
      </c>
      <c r="C10" s="3" t="s">
        <v>228</v>
      </c>
      <c r="D10" s="3"/>
      <c r="E10" s="3" t="s">
        <v>187</v>
      </c>
      <c r="F10" s="3"/>
      <c r="G10" s="4">
        <v>19</v>
      </c>
      <c r="H10" s="3"/>
      <c r="I10" s="4">
        <v>0</v>
      </c>
      <c r="J10" s="3"/>
      <c r="K10" s="3">
        <v>0</v>
      </c>
      <c r="L10" s="3"/>
      <c r="M10" s="4">
        <v>0</v>
      </c>
      <c r="N10" s="3"/>
      <c r="O10" s="4">
        <v>1423603115</v>
      </c>
      <c r="P10" s="3"/>
      <c r="Q10" s="4">
        <v>0</v>
      </c>
      <c r="R10" s="3"/>
      <c r="S10" s="4">
        <v>1423603115</v>
      </c>
      <c r="T10" s="3"/>
      <c r="U10" s="3"/>
      <c r="V10" s="3"/>
    </row>
    <row r="11" spans="1:22">
      <c r="A11" s="1" t="s">
        <v>123</v>
      </c>
      <c r="C11" s="3" t="s">
        <v>228</v>
      </c>
      <c r="D11" s="3"/>
      <c r="E11" s="3" t="s">
        <v>125</v>
      </c>
      <c r="F11" s="3"/>
      <c r="G11" s="4">
        <v>18</v>
      </c>
      <c r="H11" s="3"/>
      <c r="I11" s="4">
        <v>4367512238</v>
      </c>
      <c r="J11" s="3"/>
      <c r="K11" s="3">
        <v>0</v>
      </c>
      <c r="L11" s="3"/>
      <c r="M11" s="4">
        <v>4367512238</v>
      </c>
      <c r="N11" s="3"/>
      <c r="O11" s="4">
        <v>8192162595</v>
      </c>
      <c r="P11" s="3"/>
      <c r="Q11" s="4">
        <v>0</v>
      </c>
      <c r="R11" s="3"/>
      <c r="S11" s="4">
        <v>8192162595</v>
      </c>
      <c r="T11" s="3"/>
      <c r="U11" s="3"/>
      <c r="V11" s="3"/>
    </row>
    <row r="12" spans="1:22">
      <c r="A12" s="1" t="s">
        <v>126</v>
      </c>
      <c r="C12" s="3" t="s">
        <v>228</v>
      </c>
      <c r="D12" s="3"/>
      <c r="E12" s="3" t="s">
        <v>127</v>
      </c>
      <c r="F12" s="3"/>
      <c r="G12" s="4">
        <v>18</v>
      </c>
      <c r="H12" s="3"/>
      <c r="I12" s="4">
        <v>2911674826</v>
      </c>
      <c r="J12" s="3"/>
      <c r="K12" s="3">
        <v>0</v>
      </c>
      <c r="L12" s="3"/>
      <c r="M12" s="4">
        <v>2911674826</v>
      </c>
      <c r="N12" s="3"/>
      <c r="O12" s="4">
        <v>4104953963</v>
      </c>
      <c r="P12" s="3"/>
      <c r="Q12" s="4">
        <v>0</v>
      </c>
      <c r="R12" s="3"/>
      <c r="S12" s="4">
        <v>4104953963</v>
      </c>
      <c r="T12" s="3"/>
      <c r="U12" s="3"/>
      <c r="V12" s="3"/>
    </row>
    <row r="13" spans="1:22">
      <c r="A13" s="1" t="s">
        <v>188</v>
      </c>
      <c r="C13" s="3" t="s">
        <v>228</v>
      </c>
      <c r="D13" s="3"/>
      <c r="E13" s="3" t="s">
        <v>189</v>
      </c>
      <c r="F13" s="3"/>
      <c r="G13" s="4">
        <v>17</v>
      </c>
      <c r="H13" s="3"/>
      <c r="I13" s="4">
        <v>0</v>
      </c>
      <c r="J13" s="3"/>
      <c r="K13" s="3">
        <v>0</v>
      </c>
      <c r="L13" s="3"/>
      <c r="M13" s="4">
        <v>0</v>
      </c>
      <c r="N13" s="3"/>
      <c r="O13" s="4">
        <v>349122</v>
      </c>
      <c r="P13" s="3"/>
      <c r="Q13" s="4">
        <v>0</v>
      </c>
      <c r="R13" s="3"/>
      <c r="S13" s="4">
        <v>349122</v>
      </c>
      <c r="T13" s="3"/>
      <c r="U13" s="3"/>
      <c r="V13" s="3"/>
    </row>
    <row r="14" spans="1:22">
      <c r="A14" s="1" t="s">
        <v>142</v>
      </c>
      <c r="C14" s="3" t="s">
        <v>228</v>
      </c>
      <c r="D14" s="3"/>
      <c r="E14" s="3" t="s">
        <v>144</v>
      </c>
      <c r="F14" s="3"/>
      <c r="G14" s="4">
        <v>16</v>
      </c>
      <c r="H14" s="3"/>
      <c r="I14" s="4">
        <v>650046262</v>
      </c>
      <c r="J14" s="3"/>
      <c r="K14" s="3">
        <v>0</v>
      </c>
      <c r="L14" s="3"/>
      <c r="M14" s="4">
        <v>650046262</v>
      </c>
      <c r="N14" s="3"/>
      <c r="O14" s="4">
        <v>3362988651</v>
      </c>
      <c r="P14" s="3"/>
      <c r="Q14" s="4">
        <v>0</v>
      </c>
      <c r="R14" s="3"/>
      <c r="S14" s="4">
        <v>3362988651</v>
      </c>
      <c r="T14" s="3"/>
      <c r="U14" s="3"/>
      <c r="V14" s="3"/>
    </row>
    <row r="15" spans="1:22">
      <c r="A15" s="1" t="s">
        <v>139</v>
      </c>
      <c r="C15" s="3" t="s">
        <v>228</v>
      </c>
      <c r="D15" s="3"/>
      <c r="E15" s="3" t="s">
        <v>141</v>
      </c>
      <c r="F15" s="3"/>
      <c r="G15" s="4">
        <v>16</v>
      </c>
      <c r="H15" s="3"/>
      <c r="I15" s="4">
        <v>1441334337</v>
      </c>
      <c r="J15" s="3"/>
      <c r="K15" s="3">
        <v>0</v>
      </c>
      <c r="L15" s="3"/>
      <c r="M15" s="4">
        <v>1441334337</v>
      </c>
      <c r="N15" s="3"/>
      <c r="O15" s="4">
        <v>6754018364</v>
      </c>
      <c r="P15" s="3"/>
      <c r="Q15" s="4">
        <v>0</v>
      </c>
      <c r="R15" s="3"/>
      <c r="S15" s="4">
        <v>6754018364</v>
      </c>
      <c r="T15" s="3"/>
      <c r="U15" s="3"/>
      <c r="V15" s="3"/>
    </row>
    <row r="16" spans="1:22">
      <c r="A16" s="1" t="s">
        <v>145</v>
      </c>
      <c r="C16" s="3" t="s">
        <v>228</v>
      </c>
      <c r="D16" s="3"/>
      <c r="E16" s="3" t="s">
        <v>147</v>
      </c>
      <c r="F16" s="3"/>
      <c r="G16" s="4">
        <v>16</v>
      </c>
      <c r="H16" s="3"/>
      <c r="I16" s="4">
        <v>3434137408</v>
      </c>
      <c r="J16" s="3"/>
      <c r="K16" s="3">
        <v>0</v>
      </c>
      <c r="L16" s="3"/>
      <c r="M16" s="4">
        <v>3434137408</v>
      </c>
      <c r="N16" s="3"/>
      <c r="O16" s="4">
        <v>17596914552</v>
      </c>
      <c r="P16" s="3"/>
      <c r="Q16" s="4">
        <v>0</v>
      </c>
      <c r="R16" s="3"/>
      <c r="S16" s="4">
        <v>17596914552</v>
      </c>
      <c r="T16" s="3"/>
      <c r="U16" s="3"/>
      <c r="V16" s="3"/>
    </row>
    <row r="17" spans="1:22">
      <c r="A17" s="1" t="s">
        <v>148</v>
      </c>
      <c r="C17" s="3" t="s">
        <v>228</v>
      </c>
      <c r="D17" s="3"/>
      <c r="E17" s="3" t="s">
        <v>64</v>
      </c>
      <c r="F17" s="3"/>
      <c r="G17" s="4">
        <v>17</v>
      </c>
      <c r="H17" s="3"/>
      <c r="I17" s="4">
        <v>4415560397</v>
      </c>
      <c r="J17" s="3"/>
      <c r="K17" s="3">
        <v>0</v>
      </c>
      <c r="L17" s="3"/>
      <c r="M17" s="4">
        <v>4415560397</v>
      </c>
      <c r="N17" s="3"/>
      <c r="O17" s="4">
        <v>20757912742</v>
      </c>
      <c r="P17" s="3"/>
      <c r="Q17" s="4">
        <v>0</v>
      </c>
      <c r="R17" s="3"/>
      <c r="S17" s="4">
        <v>20757912742</v>
      </c>
      <c r="T17" s="3"/>
      <c r="U17" s="3"/>
      <c r="V17" s="3"/>
    </row>
    <row r="18" spans="1:22">
      <c r="A18" s="1" t="s">
        <v>137</v>
      </c>
      <c r="C18" s="3" t="s">
        <v>228</v>
      </c>
      <c r="D18" s="3"/>
      <c r="E18" s="3" t="s">
        <v>138</v>
      </c>
      <c r="F18" s="3"/>
      <c r="G18" s="4">
        <v>17</v>
      </c>
      <c r="H18" s="3"/>
      <c r="I18" s="4">
        <v>2775617033</v>
      </c>
      <c r="J18" s="3"/>
      <c r="K18" s="3">
        <v>0</v>
      </c>
      <c r="L18" s="3"/>
      <c r="M18" s="4">
        <v>2775617033</v>
      </c>
      <c r="N18" s="3"/>
      <c r="O18" s="4">
        <v>14271978650</v>
      </c>
      <c r="P18" s="3"/>
      <c r="Q18" s="4">
        <v>0</v>
      </c>
      <c r="R18" s="3"/>
      <c r="S18" s="4">
        <v>14271978650</v>
      </c>
      <c r="T18" s="3"/>
      <c r="U18" s="3"/>
      <c r="V18" s="3"/>
    </row>
    <row r="19" spans="1:22">
      <c r="A19" s="1" t="s">
        <v>134</v>
      </c>
      <c r="C19" s="3" t="s">
        <v>228</v>
      </c>
      <c r="D19" s="3"/>
      <c r="E19" s="3" t="s">
        <v>136</v>
      </c>
      <c r="F19" s="3"/>
      <c r="G19" s="4">
        <v>17</v>
      </c>
      <c r="H19" s="3"/>
      <c r="I19" s="4">
        <v>2977536193</v>
      </c>
      <c r="J19" s="3"/>
      <c r="K19" s="3">
        <v>0</v>
      </c>
      <c r="L19" s="3"/>
      <c r="M19" s="4">
        <v>2977536193</v>
      </c>
      <c r="N19" s="3"/>
      <c r="O19" s="4">
        <v>14078936026</v>
      </c>
      <c r="P19" s="3"/>
      <c r="Q19" s="4">
        <v>0</v>
      </c>
      <c r="R19" s="3"/>
      <c r="S19" s="4">
        <v>14078936026</v>
      </c>
      <c r="T19" s="3"/>
      <c r="U19" s="3"/>
      <c r="V19" s="3"/>
    </row>
    <row r="20" spans="1:22">
      <c r="A20" s="1" t="s">
        <v>131</v>
      </c>
      <c r="C20" s="3" t="s">
        <v>228</v>
      </c>
      <c r="D20" s="3"/>
      <c r="E20" s="3" t="s">
        <v>133</v>
      </c>
      <c r="F20" s="3"/>
      <c r="G20" s="4">
        <v>16</v>
      </c>
      <c r="H20" s="3"/>
      <c r="I20" s="4">
        <v>5698437453</v>
      </c>
      <c r="J20" s="3"/>
      <c r="K20" s="3">
        <v>0</v>
      </c>
      <c r="L20" s="3"/>
      <c r="M20" s="4">
        <v>5698437453</v>
      </c>
      <c r="N20" s="3"/>
      <c r="O20" s="4">
        <v>26685890113</v>
      </c>
      <c r="P20" s="3"/>
      <c r="Q20" s="4">
        <v>0</v>
      </c>
      <c r="R20" s="3"/>
      <c r="S20" s="4">
        <v>26685890113</v>
      </c>
      <c r="T20" s="3"/>
      <c r="U20" s="3"/>
      <c r="V20" s="3"/>
    </row>
    <row r="21" spans="1:22">
      <c r="A21" s="1" t="s">
        <v>128</v>
      </c>
      <c r="C21" s="3" t="s">
        <v>228</v>
      </c>
      <c r="D21" s="3"/>
      <c r="E21" s="3" t="s">
        <v>130</v>
      </c>
      <c r="F21" s="3"/>
      <c r="G21" s="4">
        <v>15</v>
      </c>
      <c r="H21" s="3"/>
      <c r="I21" s="4">
        <v>139053677</v>
      </c>
      <c r="J21" s="3"/>
      <c r="K21" s="3">
        <v>0</v>
      </c>
      <c r="L21" s="3"/>
      <c r="M21" s="4">
        <v>139053677</v>
      </c>
      <c r="N21" s="3"/>
      <c r="O21" s="4">
        <v>3483690677</v>
      </c>
      <c r="P21" s="3"/>
      <c r="Q21" s="4">
        <v>0</v>
      </c>
      <c r="R21" s="3"/>
      <c r="S21" s="4">
        <v>3483690677</v>
      </c>
      <c r="T21" s="3"/>
      <c r="U21" s="3"/>
      <c r="V21" s="3"/>
    </row>
    <row r="22" spans="1:22">
      <c r="A22" s="1" t="s">
        <v>190</v>
      </c>
      <c r="C22" s="3" t="s">
        <v>228</v>
      </c>
      <c r="D22" s="3"/>
      <c r="E22" s="3" t="s">
        <v>124</v>
      </c>
      <c r="F22" s="3"/>
      <c r="G22" s="4">
        <v>15</v>
      </c>
      <c r="H22" s="3"/>
      <c r="I22" s="4">
        <v>0</v>
      </c>
      <c r="J22" s="3"/>
      <c r="K22" s="3">
        <v>0</v>
      </c>
      <c r="L22" s="3"/>
      <c r="M22" s="4">
        <v>0</v>
      </c>
      <c r="N22" s="3"/>
      <c r="O22" s="4">
        <v>395476026</v>
      </c>
      <c r="P22" s="3"/>
      <c r="Q22" s="4">
        <v>0</v>
      </c>
      <c r="R22" s="3"/>
      <c r="S22" s="4">
        <v>395476026</v>
      </c>
      <c r="T22" s="3"/>
      <c r="U22" s="3"/>
      <c r="V22" s="3"/>
    </row>
    <row r="23" spans="1:22">
      <c r="A23" s="1" t="s">
        <v>167</v>
      </c>
      <c r="C23" s="4">
        <v>1</v>
      </c>
      <c r="D23" s="3"/>
      <c r="E23" s="3" t="s">
        <v>228</v>
      </c>
      <c r="F23" s="3"/>
      <c r="G23" s="4">
        <v>8</v>
      </c>
      <c r="H23" s="3"/>
      <c r="I23" s="4">
        <v>52417234</v>
      </c>
      <c r="J23" s="3"/>
      <c r="K23" s="3">
        <v>0</v>
      </c>
      <c r="L23" s="3"/>
      <c r="M23" s="4">
        <v>52417234</v>
      </c>
      <c r="N23" s="3"/>
      <c r="O23" s="4">
        <v>149004783</v>
      </c>
      <c r="P23" s="3"/>
      <c r="Q23" s="4">
        <v>0</v>
      </c>
      <c r="R23" s="3"/>
      <c r="S23" s="4">
        <v>149004783</v>
      </c>
      <c r="T23" s="3"/>
      <c r="U23" s="3"/>
      <c r="V23" s="3"/>
    </row>
    <row r="24" spans="1:22">
      <c r="A24" s="1" t="s">
        <v>174</v>
      </c>
      <c r="C24" s="4">
        <v>17</v>
      </c>
      <c r="D24" s="3"/>
      <c r="E24" s="3" t="s">
        <v>228</v>
      </c>
      <c r="F24" s="3"/>
      <c r="G24" s="4">
        <v>8</v>
      </c>
      <c r="H24" s="3"/>
      <c r="I24" s="4">
        <v>10295828</v>
      </c>
      <c r="J24" s="3"/>
      <c r="K24" s="4">
        <v>0</v>
      </c>
      <c r="L24" s="3"/>
      <c r="M24" s="4">
        <v>10295828</v>
      </c>
      <c r="N24" s="3"/>
      <c r="O24" s="4">
        <v>150068446</v>
      </c>
      <c r="P24" s="3"/>
      <c r="Q24" s="4">
        <v>0</v>
      </c>
      <c r="R24" s="3"/>
      <c r="S24" s="4">
        <v>150068446</v>
      </c>
      <c r="T24" s="3"/>
      <c r="U24" s="3"/>
      <c r="V24" s="3"/>
    </row>
    <row r="25" spans="1:22" ht="24.75" thickBot="1">
      <c r="C25" s="3"/>
      <c r="D25" s="3"/>
      <c r="E25" s="3"/>
      <c r="F25" s="3"/>
      <c r="G25" s="3"/>
      <c r="H25" s="3"/>
      <c r="I25" s="11">
        <f>SUM(I8:I24)</f>
        <v>30786531572</v>
      </c>
      <c r="J25" s="3"/>
      <c r="K25" s="10">
        <f>SUM(K8:K24)</f>
        <v>0</v>
      </c>
      <c r="L25" s="3"/>
      <c r="M25" s="11">
        <f>SUM(M8:M24)</f>
        <v>30786531572</v>
      </c>
      <c r="N25" s="3"/>
      <c r="O25" s="11">
        <f>SUM(O8:O24)</f>
        <v>131559984160</v>
      </c>
      <c r="P25" s="3"/>
      <c r="Q25" s="11">
        <f>SUM(Q8:Q24)</f>
        <v>0</v>
      </c>
      <c r="R25" s="3"/>
      <c r="S25" s="11">
        <f>SUM(S8:S24)</f>
        <v>131559984160</v>
      </c>
      <c r="T25" s="3"/>
      <c r="U25" s="3"/>
      <c r="V25" s="3"/>
    </row>
    <row r="26" spans="1:22" ht="24.75" thickTop="1"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4"/>
      <c r="O26" s="4"/>
      <c r="P26" s="4"/>
      <c r="Q26" s="4"/>
      <c r="R26" s="4"/>
      <c r="S26" s="4"/>
      <c r="T26" s="3"/>
      <c r="U26" s="3"/>
      <c r="V26" s="3"/>
    </row>
    <row r="27" spans="1:22">
      <c r="C27" s="3"/>
      <c r="D27" s="3"/>
      <c r="E27" s="3"/>
      <c r="F27" s="3"/>
      <c r="G27" s="3"/>
      <c r="H27" s="3"/>
      <c r="I27" s="3"/>
      <c r="J27" s="3"/>
      <c r="K27" s="3"/>
      <c r="L27" s="3"/>
      <c r="M27" s="4"/>
      <c r="N27" s="3"/>
      <c r="O27" s="3"/>
      <c r="P27" s="3"/>
      <c r="Q27" s="3"/>
      <c r="R27" s="3"/>
      <c r="S27" s="4"/>
      <c r="T27" s="3"/>
      <c r="U27" s="3"/>
      <c r="V27" s="3"/>
    </row>
    <row r="28" spans="1:22"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  <c r="O28" s="3"/>
      <c r="P28" s="3"/>
      <c r="Q28" s="3"/>
      <c r="R28" s="3"/>
      <c r="S28" s="4"/>
      <c r="T28" s="3"/>
      <c r="U28" s="3"/>
      <c r="V28" s="3"/>
    </row>
    <row r="29" spans="1:2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C30" s="3"/>
      <c r="D30" s="3"/>
      <c r="E30" s="3"/>
      <c r="F30" s="3"/>
      <c r="G30" s="3"/>
      <c r="H30" s="3"/>
      <c r="I30" s="3"/>
      <c r="J30" s="3"/>
      <c r="K30" s="3"/>
      <c r="L30" s="3"/>
      <c r="M30" s="4"/>
      <c r="N30" s="4"/>
      <c r="O30" s="4"/>
      <c r="P30" s="4"/>
      <c r="Q30" s="4"/>
      <c r="R30" s="4"/>
      <c r="S30" s="4"/>
      <c r="T30" s="4">
        <f>SUM(T23:T24)</f>
        <v>0</v>
      </c>
      <c r="U30" s="4"/>
      <c r="V30" s="3"/>
    </row>
    <row r="31" spans="1:22">
      <c r="C31" s="3"/>
      <c r="D31" s="3"/>
      <c r="E31" s="3"/>
      <c r="F31" s="3"/>
      <c r="G31" s="3"/>
      <c r="H31" s="3"/>
      <c r="I31" s="3"/>
      <c r="J31" s="3"/>
      <c r="K31" s="3"/>
      <c r="L31" s="3"/>
      <c r="M31" s="4"/>
      <c r="N31" s="3"/>
      <c r="O31" s="3"/>
      <c r="P31" s="3"/>
      <c r="Q31" s="3"/>
      <c r="R31" s="3"/>
      <c r="S31" s="4"/>
      <c r="T31" s="3"/>
      <c r="U31" s="3"/>
      <c r="V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E24" sqref="E24"/>
    </sheetView>
  </sheetViews>
  <sheetFormatPr defaultRowHeight="2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3</v>
      </c>
      <c r="C6" s="21" t="s">
        <v>191</v>
      </c>
      <c r="D6" s="21" t="s">
        <v>191</v>
      </c>
      <c r="E6" s="21" t="s">
        <v>191</v>
      </c>
      <c r="F6" s="21" t="s">
        <v>191</v>
      </c>
      <c r="G6" s="21" t="s">
        <v>191</v>
      </c>
      <c r="I6" s="21" t="s">
        <v>179</v>
      </c>
      <c r="J6" s="21" t="s">
        <v>179</v>
      </c>
      <c r="K6" s="21" t="s">
        <v>179</v>
      </c>
      <c r="L6" s="21" t="s">
        <v>179</v>
      </c>
      <c r="M6" s="21" t="s">
        <v>179</v>
      </c>
      <c r="O6" s="21" t="s">
        <v>180</v>
      </c>
      <c r="P6" s="21" t="s">
        <v>180</v>
      </c>
      <c r="Q6" s="21" t="s">
        <v>180</v>
      </c>
      <c r="R6" s="21" t="s">
        <v>180</v>
      </c>
      <c r="S6" s="21" t="s">
        <v>180</v>
      </c>
    </row>
    <row r="7" spans="1:19" ht="24.75">
      <c r="A7" s="21" t="s">
        <v>3</v>
      </c>
      <c r="C7" s="21" t="s">
        <v>192</v>
      </c>
      <c r="E7" s="21" t="s">
        <v>193</v>
      </c>
      <c r="G7" s="21" t="s">
        <v>194</v>
      </c>
      <c r="I7" s="21" t="s">
        <v>195</v>
      </c>
      <c r="K7" s="21" t="s">
        <v>184</v>
      </c>
      <c r="M7" s="21" t="s">
        <v>196</v>
      </c>
      <c r="O7" s="21" t="s">
        <v>195</v>
      </c>
      <c r="Q7" s="21" t="s">
        <v>184</v>
      </c>
      <c r="S7" s="21" t="s">
        <v>196</v>
      </c>
    </row>
    <row r="8" spans="1:19">
      <c r="A8" s="1" t="s">
        <v>19</v>
      </c>
      <c r="C8" s="3" t="s">
        <v>197</v>
      </c>
      <c r="D8" s="3"/>
      <c r="E8" s="4">
        <v>4500000</v>
      </c>
      <c r="F8" s="3"/>
      <c r="G8" s="4">
        <v>1930</v>
      </c>
      <c r="H8" s="3"/>
      <c r="I8" s="4">
        <v>0</v>
      </c>
      <c r="J8" s="3"/>
      <c r="K8" s="4">
        <v>0</v>
      </c>
      <c r="L8" s="3"/>
      <c r="M8" s="4">
        <f>I8-K8</f>
        <v>0</v>
      </c>
      <c r="N8" s="3"/>
      <c r="O8" s="4">
        <v>8685000000</v>
      </c>
      <c r="P8" s="3"/>
      <c r="Q8" s="4">
        <v>0</v>
      </c>
      <c r="R8" s="3"/>
      <c r="S8" s="4">
        <f>O8-Q8</f>
        <v>8685000000</v>
      </c>
    </row>
    <row r="9" spans="1:19">
      <c r="A9" s="1" t="s">
        <v>25</v>
      </c>
      <c r="C9" s="3" t="s">
        <v>198</v>
      </c>
      <c r="D9" s="3"/>
      <c r="E9" s="4">
        <v>9520000</v>
      </c>
      <c r="F9" s="3"/>
      <c r="G9" s="4">
        <v>330</v>
      </c>
      <c r="H9" s="3"/>
      <c r="I9" s="4">
        <v>3141600000</v>
      </c>
      <c r="J9" s="3"/>
      <c r="K9" s="4">
        <v>433963636</v>
      </c>
      <c r="L9" s="3"/>
      <c r="M9" s="4">
        <f t="shared" ref="M9:M13" si="0">I9-K9</f>
        <v>2707636364</v>
      </c>
      <c r="N9" s="3"/>
      <c r="O9" s="4">
        <v>3141600000</v>
      </c>
      <c r="P9" s="3"/>
      <c r="Q9" s="4">
        <v>433963636</v>
      </c>
      <c r="R9" s="3"/>
      <c r="S9" s="4">
        <f t="shared" ref="S9:S13" si="1">O9-Q9</f>
        <v>2707636364</v>
      </c>
    </row>
    <row r="10" spans="1:19">
      <c r="A10" s="1" t="s">
        <v>16</v>
      </c>
      <c r="C10" s="3" t="s">
        <v>199</v>
      </c>
      <c r="D10" s="3"/>
      <c r="E10" s="4">
        <v>20595000</v>
      </c>
      <c r="F10" s="3"/>
      <c r="G10" s="4">
        <v>1350</v>
      </c>
      <c r="H10" s="3"/>
      <c r="I10" s="4">
        <v>27803250000</v>
      </c>
      <c r="J10" s="3"/>
      <c r="K10" s="4">
        <v>1681792471</v>
      </c>
      <c r="L10" s="3"/>
      <c r="M10" s="4">
        <f t="shared" si="0"/>
        <v>26121457529</v>
      </c>
      <c r="N10" s="3"/>
      <c r="O10" s="4">
        <v>27803250000</v>
      </c>
      <c r="P10" s="3"/>
      <c r="Q10" s="4">
        <v>1681792471</v>
      </c>
      <c r="R10" s="3"/>
      <c r="S10" s="4">
        <f t="shared" si="1"/>
        <v>26121457529</v>
      </c>
    </row>
    <row r="11" spans="1:19">
      <c r="A11" s="1" t="s">
        <v>24</v>
      </c>
      <c r="C11" s="3" t="s">
        <v>199</v>
      </c>
      <c r="D11" s="3"/>
      <c r="E11" s="4">
        <v>2305720</v>
      </c>
      <c r="F11" s="3"/>
      <c r="G11" s="4">
        <v>4350</v>
      </c>
      <c r="H11" s="3"/>
      <c r="I11" s="4">
        <v>10029882000</v>
      </c>
      <c r="J11" s="3"/>
      <c r="K11" s="4">
        <v>1421047362</v>
      </c>
      <c r="L11" s="3"/>
      <c r="M11" s="4">
        <f t="shared" si="0"/>
        <v>8608834638</v>
      </c>
      <c r="N11" s="3"/>
      <c r="O11" s="4">
        <v>10029882000</v>
      </c>
      <c r="P11" s="3"/>
      <c r="Q11" s="4">
        <v>1421047362</v>
      </c>
      <c r="R11" s="3"/>
      <c r="S11" s="4">
        <f t="shared" si="1"/>
        <v>8608834638</v>
      </c>
    </row>
    <row r="12" spans="1:19">
      <c r="A12" s="1" t="s">
        <v>17</v>
      </c>
      <c r="C12" s="3" t="s">
        <v>200</v>
      </c>
      <c r="D12" s="3"/>
      <c r="E12" s="4">
        <v>2596881</v>
      </c>
      <c r="F12" s="3"/>
      <c r="G12" s="4">
        <v>1250</v>
      </c>
      <c r="H12" s="3"/>
      <c r="I12" s="4">
        <v>0</v>
      </c>
      <c r="J12" s="3"/>
      <c r="K12" s="4">
        <v>0</v>
      </c>
      <c r="L12" s="3"/>
      <c r="M12" s="4">
        <f t="shared" si="0"/>
        <v>0</v>
      </c>
      <c r="N12" s="3"/>
      <c r="O12" s="4">
        <v>3246101250</v>
      </c>
      <c r="P12" s="3"/>
      <c r="Q12" s="4">
        <v>0</v>
      </c>
      <c r="R12" s="3"/>
      <c r="S12" s="4">
        <f t="shared" si="1"/>
        <v>3246101250</v>
      </c>
    </row>
    <row r="13" spans="1:19">
      <c r="A13" s="1" t="s">
        <v>15</v>
      </c>
      <c r="C13" s="3" t="s">
        <v>201</v>
      </c>
      <c r="D13" s="3"/>
      <c r="E13" s="4">
        <v>34494</v>
      </c>
      <c r="F13" s="3"/>
      <c r="G13" s="4">
        <v>1000</v>
      </c>
      <c r="H13" s="3"/>
      <c r="I13" s="4">
        <v>34494000</v>
      </c>
      <c r="J13" s="3"/>
      <c r="K13" s="4">
        <v>4694450</v>
      </c>
      <c r="L13" s="3"/>
      <c r="M13" s="4">
        <f t="shared" si="0"/>
        <v>29799550</v>
      </c>
      <c r="N13" s="3"/>
      <c r="O13" s="4">
        <v>34494000</v>
      </c>
      <c r="P13" s="3"/>
      <c r="Q13" s="4">
        <v>4694450</v>
      </c>
      <c r="R13" s="3"/>
      <c r="S13" s="4">
        <f t="shared" si="1"/>
        <v>29799550</v>
      </c>
    </row>
    <row r="14" spans="1:19" ht="24.75" thickBot="1">
      <c r="C14" s="3"/>
      <c r="D14" s="3"/>
      <c r="E14" s="3"/>
      <c r="F14" s="3"/>
      <c r="G14" s="3"/>
      <c r="H14" s="3"/>
      <c r="I14" s="11">
        <f>SUM(I8:I13)</f>
        <v>41009226000</v>
      </c>
      <c r="J14" s="3"/>
      <c r="K14" s="11">
        <f>SUM(K8:K13)</f>
        <v>3541497919</v>
      </c>
      <c r="L14" s="3"/>
      <c r="M14" s="11">
        <f>SUM(M8:M13)</f>
        <v>37467728081</v>
      </c>
      <c r="N14" s="3"/>
      <c r="O14" s="11">
        <f>SUM(O8:O13)</f>
        <v>52940327250</v>
      </c>
      <c r="P14" s="3"/>
      <c r="Q14" s="11">
        <f>SUM(Q8:Q13)</f>
        <v>3541497919</v>
      </c>
      <c r="R14" s="3"/>
      <c r="S14" s="11">
        <f>SUM(S8:S13)</f>
        <v>49398829331</v>
      </c>
    </row>
    <row r="15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2022-07-26T05:28:24Z</dcterms:created>
  <dcterms:modified xsi:type="dcterms:W3CDTF">2022-08-01T09:10:03Z</dcterms:modified>
</cp:coreProperties>
</file>