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شهریور\"/>
    </mc:Choice>
  </mc:AlternateContent>
  <xr:revisionPtr revIDLastSave="0" documentId="13_ncr:1_{998C9B53-7797-4D3E-9FD1-2780937493F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تاییدیه" sheetId="16" r:id="rId1"/>
    <sheet name="سهام" sheetId="1" r:id="rId2"/>
    <sheet name="تبعی" sheetId="2" r:id="rId3"/>
    <sheet name="اوراق مشارکت" sheetId="3" r:id="rId4"/>
    <sheet name="تعدیل قیمت" sheetId="4" r:id="rId5"/>
    <sheet name="سپرده" sheetId="6" r:id="rId6"/>
    <sheet name="سود اوراق بهادار و سپرده بانکی" sheetId="7" r:id="rId7"/>
    <sheet name="درآمد سود سهام" sheetId="8" r:id="rId8"/>
    <sheet name="درآمد ناشی از تغییر قیمت اوراق" sheetId="9" r:id="rId9"/>
    <sheet name="درآمد ناشی از فروش" sheetId="10" r:id="rId10"/>
    <sheet name="سرمایه‌گذاری در سهام" sheetId="11" r:id="rId11"/>
    <sheet name="سرمایه‌گذاری در اوراق بهادار" sheetId="12" r:id="rId12"/>
    <sheet name="درآمد سپرده بانکی" sheetId="13" r:id="rId13"/>
    <sheet name="سایر درآمدها" sheetId="14" r:id="rId14"/>
    <sheet name="جمع درآمدها" sheetId="15" r:id="rId1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12" i="6" l="1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16" i="4"/>
  <c r="I15" i="4"/>
  <c r="I13" i="4"/>
  <c r="I9" i="4"/>
  <c r="I10" i="4"/>
  <c r="I11" i="4"/>
  <c r="I12" i="4"/>
  <c r="I14" i="4"/>
  <c r="I8" i="4"/>
  <c r="C9" i="15"/>
  <c r="K10" i="13"/>
  <c r="K9" i="13"/>
  <c r="K8" i="13"/>
  <c r="G10" i="13"/>
  <c r="G9" i="13"/>
  <c r="G8" i="13"/>
  <c r="I10" i="13"/>
  <c r="E10" i="13"/>
  <c r="O60" i="12"/>
  <c r="M60" i="12"/>
  <c r="K60" i="12"/>
  <c r="I59" i="12"/>
  <c r="Q9" i="12"/>
  <c r="Q60" i="12" s="1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48" i="12"/>
  <c r="I49" i="12"/>
  <c r="I50" i="12"/>
  <c r="I51" i="12"/>
  <c r="I52" i="12"/>
  <c r="I53" i="12"/>
  <c r="I54" i="12"/>
  <c r="I55" i="12"/>
  <c r="I56" i="12"/>
  <c r="I57" i="12"/>
  <c r="I58" i="12"/>
  <c r="I8" i="12"/>
  <c r="I60" i="12" s="1"/>
  <c r="C8" i="15" s="1"/>
  <c r="G60" i="12"/>
  <c r="E60" i="12"/>
  <c r="C60" i="12"/>
  <c r="S8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8" i="11"/>
  <c r="I32" i="11" s="1"/>
  <c r="C7" i="15" s="1"/>
  <c r="G32" i="11"/>
  <c r="E32" i="11"/>
  <c r="C32" i="11"/>
  <c r="M32" i="11"/>
  <c r="O32" i="11"/>
  <c r="Q32" i="11"/>
  <c r="H50" i="10"/>
  <c r="I49" i="10"/>
  <c r="G49" i="10"/>
  <c r="E49" i="10"/>
  <c r="M49" i="10"/>
  <c r="O49" i="10"/>
  <c r="Q49" i="10"/>
  <c r="H73" i="9"/>
  <c r="H69" i="9"/>
  <c r="E68" i="9"/>
  <c r="G68" i="9"/>
  <c r="I68" i="9"/>
  <c r="M68" i="9"/>
  <c r="O68" i="9"/>
  <c r="Q68" i="9"/>
  <c r="I16" i="8"/>
  <c r="K16" i="8"/>
  <c r="M16" i="8"/>
  <c r="O16" i="8"/>
  <c r="Q16" i="8"/>
  <c r="S16" i="8"/>
  <c r="S27" i="7"/>
  <c r="Q27" i="7"/>
  <c r="O27" i="7"/>
  <c r="M27" i="7"/>
  <c r="K27" i="7"/>
  <c r="I27" i="7"/>
  <c r="Q12" i="6"/>
  <c r="O12" i="6"/>
  <c r="M12" i="6"/>
  <c r="K12" i="6"/>
  <c r="K9" i="11" l="1"/>
  <c r="K28" i="11"/>
  <c r="K24" i="11"/>
  <c r="K20" i="11"/>
  <c r="K16" i="11"/>
  <c r="K12" i="11"/>
  <c r="S32" i="11"/>
  <c r="U10" i="11" s="1"/>
  <c r="C10" i="15"/>
  <c r="E7" i="15" s="1"/>
  <c r="G10" i="15"/>
  <c r="U29" i="11"/>
  <c r="U13" i="11"/>
  <c r="U25" i="11"/>
  <c r="U9" i="11"/>
  <c r="U17" i="11"/>
  <c r="U21" i="11"/>
  <c r="K8" i="11"/>
  <c r="K21" i="11"/>
  <c r="K31" i="11"/>
  <c r="K25" i="11"/>
  <c r="K17" i="11"/>
  <c r="K29" i="11"/>
  <c r="K13" i="11"/>
  <c r="K30" i="11"/>
  <c r="K27" i="11"/>
  <c r="K23" i="11"/>
  <c r="K19" i="11"/>
  <c r="K15" i="11"/>
  <c r="K11" i="11"/>
  <c r="K26" i="11"/>
  <c r="K22" i="11"/>
  <c r="K18" i="11"/>
  <c r="K14" i="11"/>
  <c r="U8" i="11"/>
  <c r="U28" i="11"/>
  <c r="U24" i="11"/>
  <c r="U20" i="11"/>
  <c r="U16" i="11"/>
  <c r="U12" i="11"/>
  <c r="U31" i="11"/>
  <c r="U27" i="11"/>
  <c r="U23" i="11"/>
  <c r="U19" i="11"/>
  <c r="U15" i="11"/>
  <c r="U11" i="11"/>
  <c r="U30" i="11"/>
  <c r="U26" i="11"/>
  <c r="U22" i="11"/>
  <c r="U18" i="11"/>
  <c r="U14" i="11"/>
  <c r="K10" i="11"/>
  <c r="AK49" i="3"/>
  <c r="S49" i="3"/>
  <c r="Q49" i="3"/>
  <c r="W49" i="3"/>
  <c r="AA49" i="3"/>
  <c r="AG49" i="3"/>
  <c r="AI49" i="3"/>
  <c r="Y32" i="1"/>
  <c r="E32" i="1"/>
  <c r="G32" i="1"/>
  <c r="K32" i="1"/>
  <c r="O32" i="1"/>
  <c r="U32" i="1"/>
  <c r="W32" i="1"/>
  <c r="E9" i="15" l="1"/>
  <c r="E8" i="15"/>
  <c r="E10" i="15"/>
  <c r="K32" i="11"/>
  <c r="U32" i="11"/>
</calcChain>
</file>

<file path=xl/sharedStrings.xml><?xml version="1.0" encoding="utf-8"?>
<sst xmlns="http://schemas.openxmlformats.org/spreadsheetml/2006/main" count="993" uniqueCount="254">
  <si>
    <t>صندوق سرمایه‌گذاری ثابت نامی مفید</t>
  </si>
  <si>
    <t>صورت وضعیت پورتفوی</t>
  </si>
  <si>
    <t>برای ماه منتهی به 1401/06/31</t>
  </si>
  <si>
    <t>نام شرکت</t>
  </si>
  <si>
    <t>1401/05/31</t>
  </si>
  <si>
    <t>تغییرات طی دوره</t>
  </si>
  <si>
    <t>1401/06/31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</si>
  <si>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</si>
  <si>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</si>
  <si>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</si>
  <si>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</si>
  <si>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</si>
  <si>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</si>
  <si>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</si>
  <si>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</si>
  <si>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آریان کیمیا تک</t>
  </si>
  <si>
    <t>بانک سینا</t>
  </si>
  <si>
    <t>پالایش نفت بندرعباس</t>
  </si>
  <si>
    <t>پتروشیمی تندگویان</t>
  </si>
  <si>
    <t>پتروشیمی جم</t>
  </si>
  <si>
    <t>ح . سرمایه گذاری‌البرز(هلدینگ‌</t>
  </si>
  <si>
    <t>س.ص.بازنشستگی کارکنان بانکها</t>
  </si>
  <si>
    <t>سرمایه گذاری تامین اجتماعی</t>
  </si>
  <si>
    <t>سرمایه گذاری سیمان تامین</t>
  </si>
  <si>
    <t>سرمایه‌ گذاری‌ البرز(هلدینگ‌</t>
  </si>
  <si>
    <t>سرمایه‌گذاری‌غدیر(هلدینگ‌</t>
  </si>
  <si>
    <t>صنایع پتروشیمی خلیج فارس</t>
  </si>
  <si>
    <t>صندوق پالایشی یکم-سهام</t>
  </si>
  <si>
    <t>صندوق س شاخصی آرام مفید</t>
  </si>
  <si>
    <t>صندوق س.توسعه اندوخته آینده-س</t>
  </si>
  <si>
    <t>صندوق سرمایه‌گذاری توسعه ممتاز</t>
  </si>
  <si>
    <t>فجر انرژی خلیج فارس</t>
  </si>
  <si>
    <t>فولاد  خوزستان</t>
  </si>
  <si>
    <t>فولاد شاهرود</t>
  </si>
  <si>
    <t>فولاد مبارکه اصفهان</t>
  </si>
  <si>
    <t>سیمان‌هگمتان‌</t>
  </si>
  <si>
    <t>سرمایه گذاری گروه توسعه ملی</t>
  </si>
  <si>
    <t>صنایع گلدیران</t>
  </si>
  <si>
    <t>تعداد اوراق تبعی</t>
  </si>
  <si>
    <t>قیمت اعمال</t>
  </si>
  <si>
    <t>تاریخ اعمال</t>
  </si>
  <si>
    <t>نرخ موثر</t>
  </si>
  <si>
    <t>اختیارف ت کیمیا-10406-01/06/16</t>
  </si>
  <si>
    <t>1401/06/16</t>
  </si>
  <si>
    <t/>
  </si>
  <si>
    <t>اختیارف ت شبندر-10335-02/02/06</t>
  </si>
  <si>
    <t>1402/02/06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</si>
  <si>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</si>
  <si>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</si>
  <si>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</si>
  <si>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</si>
  <si>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</si>
  <si>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</si>
  <si>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</si>
  <si>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</si>
  <si>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اسناد خزانه-م10بودجه00-031115</t>
  </si>
  <si>
    <t>بله</t>
  </si>
  <si>
    <t>1400/06/07</t>
  </si>
  <si>
    <t>1403/11/15</t>
  </si>
  <si>
    <t>اسناد خزانه-م9بودجه00-031101</t>
  </si>
  <si>
    <t>1400/06/01</t>
  </si>
  <si>
    <t>1403/11/01</t>
  </si>
  <si>
    <t>اسنادخزانه-م10بودجه99-020807</t>
  </si>
  <si>
    <t>1399/11/21</t>
  </si>
  <si>
    <t>1402/08/07</t>
  </si>
  <si>
    <t>اسنادخزانه-م11بودجه99-020906</t>
  </si>
  <si>
    <t>1400/01/11</t>
  </si>
  <si>
    <t>1402/09/06</t>
  </si>
  <si>
    <t>اسنادخزانه-م14بودجه99-021025</t>
  </si>
  <si>
    <t>1400/01/08</t>
  </si>
  <si>
    <t>1402/10/25</t>
  </si>
  <si>
    <t>اسنادخزانه-م18بودجه98-010614</t>
  </si>
  <si>
    <t>1398/11/12</t>
  </si>
  <si>
    <t>1401/06/14</t>
  </si>
  <si>
    <t>اسنادخزانه-م1بودجه00-030821</t>
  </si>
  <si>
    <t>1400/02/22</t>
  </si>
  <si>
    <t>1403/08/21</t>
  </si>
  <si>
    <t>اسنادخزانه-م1بودجه99-010621</t>
  </si>
  <si>
    <t>1399/09/01</t>
  </si>
  <si>
    <t>1401/06/21</t>
  </si>
  <si>
    <t>اسنادخزانه-م20بودجه98-020806</t>
  </si>
  <si>
    <t>1399/02/20</t>
  </si>
  <si>
    <t>1402/08/06</t>
  </si>
  <si>
    <t>اسنادخزانه-م21بودجه98-020906</t>
  </si>
  <si>
    <t>1399/01/27</t>
  </si>
  <si>
    <t>اسنادخزانه-م2بودجه00-031024</t>
  </si>
  <si>
    <t>1403/10/24</t>
  </si>
  <si>
    <t>اسنادخزانه-م2بودجه99-011019</t>
  </si>
  <si>
    <t>1399/06/19</t>
  </si>
  <si>
    <t>1401/10/19</t>
  </si>
  <si>
    <t>اسنادخزانه-م3بودجه00-030418</t>
  </si>
  <si>
    <t>1403/04/18</t>
  </si>
  <si>
    <t>اسنادخزانه-م3بودجه99-011110</t>
  </si>
  <si>
    <t>1399/06/22</t>
  </si>
  <si>
    <t>1401/11/10</t>
  </si>
  <si>
    <t>اسنادخزانه-م4بودجه00-030522</t>
  </si>
  <si>
    <t>1400/03/11</t>
  </si>
  <si>
    <t>1403/05/22</t>
  </si>
  <si>
    <t>اسنادخزانه-م4بودجه99-011215</t>
  </si>
  <si>
    <t>1399/07/23</t>
  </si>
  <si>
    <t>1401/12/15</t>
  </si>
  <si>
    <t>اسنادخزانه-م5بودجه00-030626</t>
  </si>
  <si>
    <t>اسنادخزانه-م5بودجه99-020218</t>
  </si>
  <si>
    <t>1399/09/05</t>
  </si>
  <si>
    <t>1402/02/18</t>
  </si>
  <si>
    <t>اسنادخزانه-م6بودجه00-030723</t>
  </si>
  <si>
    <t>1403/07/23</t>
  </si>
  <si>
    <t>اسنادخزانه-م6بودجه99-020321</t>
  </si>
  <si>
    <t>1399/08/27</t>
  </si>
  <si>
    <t>1402/03/21</t>
  </si>
  <si>
    <t>اسنادخزانه-م7بودجه00-030912</t>
  </si>
  <si>
    <t>1400/04/14</t>
  </si>
  <si>
    <t>1403/09/12</t>
  </si>
  <si>
    <t>اسنادخزانه-م7بودجه99-020704</t>
  </si>
  <si>
    <t>1399/09/25</t>
  </si>
  <si>
    <t>1402/07/04</t>
  </si>
  <si>
    <t>اسنادخزانه-م8بودجه00-030919</t>
  </si>
  <si>
    <t>1400/06/16</t>
  </si>
  <si>
    <t>1403/09/19</t>
  </si>
  <si>
    <t>اسنادخزانه-م8بودجه99-020606</t>
  </si>
  <si>
    <t>1402/06/06</t>
  </si>
  <si>
    <t>اسنادخزانه-م9بودجه99-020316</t>
  </si>
  <si>
    <t>1399/10/15</t>
  </si>
  <si>
    <t>1402/03/16</t>
  </si>
  <si>
    <t>گام بانک تجارت0203</t>
  </si>
  <si>
    <t>1401/04/25</t>
  </si>
  <si>
    <t>1402/03/30</t>
  </si>
  <si>
    <t>مرابحه عام دولت104-ش.خ020303</t>
  </si>
  <si>
    <t>1401/03/03</t>
  </si>
  <si>
    <t>1402/03/03</t>
  </si>
  <si>
    <t>مرابحه عام دولت4-ش.خ 0107</t>
  </si>
  <si>
    <t>1399/05/21</t>
  </si>
  <si>
    <t>1401/07/21</t>
  </si>
  <si>
    <t>مرابحه عام دولت4-ش.خ 0206</t>
  </si>
  <si>
    <t>1399/06/12</t>
  </si>
  <si>
    <t>1402/06/12</t>
  </si>
  <si>
    <t>مرابحه عام دولت5-ش.خ 0209</t>
  </si>
  <si>
    <t>1402/09/27</t>
  </si>
  <si>
    <t>مرابحه عام دولت70-ش.خ0112</t>
  </si>
  <si>
    <t>1399/11/07</t>
  </si>
  <si>
    <t>1401/12/07</t>
  </si>
  <si>
    <t>مرابحه عام دولت86-ش.خ020404</t>
  </si>
  <si>
    <t>1400/03/04</t>
  </si>
  <si>
    <t>1402/04/04</t>
  </si>
  <si>
    <t>مرابحه عام دولتی64-ش.خ0111</t>
  </si>
  <si>
    <t>1399/10/09</t>
  </si>
  <si>
    <t>1401/11/09</t>
  </si>
  <si>
    <t>مرابحه عام دولتی6-ش.خ0210</t>
  </si>
  <si>
    <t>منفعت دولت5-ش.خاص کاردان0108</t>
  </si>
  <si>
    <t>1398/08/18</t>
  </si>
  <si>
    <t>1401/08/18</t>
  </si>
  <si>
    <t>منفعت دولت5-ش.خاص کاریزما0108</t>
  </si>
  <si>
    <t>صکوک اجاره معادن212-6ماهه21%</t>
  </si>
  <si>
    <t>1398/12/14</t>
  </si>
  <si>
    <t>1402/12/14</t>
  </si>
  <si>
    <t>گام بانک تجارت0204</t>
  </si>
  <si>
    <t>1401/04/31</t>
  </si>
  <si>
    <t>1402/04/28</t>
  </si>
  <si>
    <t>گواهی اعتبار مولد سامان0204</t>
  </si>
  <si>
    <t>1401/05/01</t>
  </si>
  <si>
    <t>1402/04/31</t>
  </si>
  <si>
    <t>مرابحه عام دولت112-ش.خ 040408</t>
  </si>
  <si>
    <t>1401/06/08</t>
  </si>
  <si>
    <t>1404/04/07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</si>
  <si>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</si>
  <si>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</si>
  <si>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</si>
  <si>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</si>
  <si>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</si>
  <si>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</si>
  <si>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</si>
  <si>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</si>
  <si>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</si>
  <si>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</si>
  <si>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</si>
  <si>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</si>
  <si>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</si>
  <si>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</si>
  <si>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</si>
  <si>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8298064948</t>
  </si>
  <si>
    <t>سپرده کوتاه مدت</t>
  </si>
  <si>
    <t>1396/08/07</t>
  </si>
  <si>
    <t>8323248251</t>
  </si>
  <si>
    <t>حساب جاری</t>
  </si>
  <si>
    <t>1396/11/29</t>
  </si>
  <si>
    <t xml:space="preserve">بانک خاورمیانه ظفر </t>
  </si>
  <si>
    <t>100910810707073712</t>
  </si>
  <si>
    <t>1399/01/26</t>
  </si>
  <si>
    <t>بانک پاسارگاد هفتم تیر</t>
  </si>
  <si>
    <t>2078100153333331</t>
  </si>
  <si>
    <t>1399/05/25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</si>
  <si>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</si>
  <si>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</si>
  <si>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</si>
  <si>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</si>
  <si>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</si>
  <si>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</si>
  <si>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</si>
  <si>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</si>
  <si>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</si>
  <si>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منفعت صبا اروند ملت 14001222</t>
  </si>
  <si>
    <t>1400/12/22</t>
  </si>
  <si>
    <t>مرابحه عام دولت105-ش.خ030503</t>
  </si>
  <si>
    <t>1403/05/03</t>
  </si>
  <si>
    <t>مرابحه عام دولت94-ش.خ030816</t>
  </si>
  <si>
    <t>1403/08/16</t>
  </si>
  <si>
    <t>مرابحه عام دولت3-ش.خ 0104</t>
  </si>
  <si>
    <t>1401/04/03</t>
  </si>
  <si>
    <t>مرابحه عام دولت3-ش.خ 0103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</si>
  <si>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</si>
  <si>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</si>
  <si>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</si>
  <si>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</si>
  <si>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</si>
  <si>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</si>
  <si>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1401/05/13</t>
  </si>
  <si>
    <t>1400/12/23</t>
  </si>
  <si>
    <t>1401/05/11</t>
  </si>
  <si>
    <t>1401/04/22</t>
  </si>
  <si>
    <t>1401/04/29</t>
  </si>
  <si>
    <t>1401/03/29</t>
  </si>
  <si>
    <t>1401/04/18</t>
  </si>
  <si>
    <t>بهای فروش</t>
  </si>
  <si>
    <t>ارزش دفتری</t>
  </si>
  <si>
    <t>سود و زیان ناشی از تغییر قیمت</t>
  </si>
  <si>
    <t>سود و زیان ناشی از فروش</t>
  </si>
  <si>
    <t>پلیمر آریا ساسول</t>
  </si>
  <si>
    <t>اسنادخزانه-م17بودجه98-010512</t>
  </si>
  <si>
    <t>اسنادخزانه-م18بودجه99-010323</t>
  </si>
  <si>
    <t>اسنادخزانه-م13بودجه98-010219</t>
  </si>
  <si>
    <t>اسنادخزانه-م16بودجه98-010503</t>
  </si>
  <si>
    <t>اسنادخزانه-م17بودجه99-010226</t>
  </si>
  <si>
    <t>اسنادخزانه-م15بودجه98-010406</t>
  </si>
  <si>
    <t>اسنادخزانه-م14بودجه98-010318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</si>
  <si>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</si>
  <si>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</si>
  <si>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</si>
  <si>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</si>
  <si>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</si>
  <si>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</si>
  <si>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</si>
  <si>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</si>
  <si>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</si>
  <si>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</si>
  <si>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</si>
  <si>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</si>
  <si>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</si>
  <si>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</si>
  <si>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</si>
  <si>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1401/06/01</t>
  </si>
  <si>
    <t>جلوگیری از نوسانات ناگهانی</t>
  </si>
  <si>
    <t>-</t>
  </si>
  <si>
    <t>از ابتدای سال مالی</t>
  </si>
  <si>
    <t xml:space="preserve"> تا پایان ماه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</si>
</sst>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name val="Calibri"/>
    </font>
    <font>
      <sz val="11"/>
      <name val="Calibri"/>
      <family val="2"/>
    </font>
    <font>
      <sz val="16"/>
      <name val="B Mitra"/>
      <charset val="178"/>
    </font>
    <font>
      <b/>
      <sz val="16"/>
      <color rgb="FF000000"/>
      <name val="B Mitra"/>
      <charset val="178"/>
    </font>
    <font>
      <b/>
      <sz val="16"/>
      <name val="B Mitra"/>
      <charset val="178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4" fillId="0" borderId="0" xfId="0" applyFont="1"/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7" fontId="2" fillId="0" borderId="0" xfId="0" applyNumberFormat="1" applyFont="1" applyAlignment="1">
      <alignment horizontal="center"/>
    </xf>
    <xf numFmtId="37" fontId="2" fillId="0" borderId="2" xfId="0" applyNumberFormat="1" applyFont="1" applyBorder="1" applyAlignment="1">
      <alignment horizontal="center"/>
    </xf>
    <xf numFmtId="10" fontId="2" fillId="0" borderId="0" xfId="1" applyNumberFormat="1" applyFont="1" applyAlignment="1">
      <alignment horizontal="center"/>
    </xf>
    <xf numFmtId="10" fontId="2" fillId="0" borderId="2" xfId="1" applyNumberFormat="1" applyFont="1" applyBorder="1" applyAlignment="1">
      <alignment horizont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2" xfId="0" applyNumberFormat="1" applyFont="1" applyBorder="1" applyAlignment="1">
      <alignment horizontal="center"/>
    </xf>
    <xf numFmtId="10" fontId="2" fillId="0" borderId="2" xfId="0" applyNumberFormat="1" applyFont="1" applyBorder="1" applyAlignment="1">
      <alignment horizontal="center"/>
    </xf>
    <xf numFmtId="164" fontId="2" fillId="0" borderId="0" xfId="2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37" fontId="2" fillId="0" borderId="0" xfId="0" applyNumberFormat="1" applyFont="1"/>
    <xf numFmtId="37" fontId="2" fillId="0" borderId="2" xfId="0" applyNumberFormat="1" applyFont="1" applyBorder="1"/>
    <xf numFmtId="0" fontId="3" fillId="0" borderId="1" xfId="0" applyFont="1" applyBorder="1" applyAlignment="1">
      <alignment horizontal="center" vertical="center"/>
    </xf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170</xdr:col>
          <xdr:colOff>473075</xdr:colOff>
          <xdr:row>1</xdr:row>
          <xdr:rowOff>0</xdr:rowOff>
        </xdr:from>
        <xdr:to>
          <xdr:col>181</xdr:col>
          <xdr:colOff>38100</xdr:colOff>
          <xdr:row>34</xdr:row>
          <xdr:rowOff>95250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FA1D20CC-87D5-CB30-4A87-08FE7B06F97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DE0E5-11AD-4304-9392-E486941F6B3E}">
  <dimension ref="A1"/>
  <sheetViews>
    <sheetView rightToLeft="1" tabSelected="1" view="pageBreakPreview" zoomScale="60" zoomScaleNormal="100" workbookViewId="0">
      <selection activeCell="A2" sqref="A2"/>
    </sheetView>
  </sheetViews>
  <sheetFormatPr defaultRowHeight="15" x14ac:dyDescent="0.25"/>
  <sheetData/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Document" shapeId="2049" r:id="rId4">
          <objectPr defaultSize="0" r:id="rId5">
            <anchor moveWithCells="1">
              <from>
                <xdr:col>0</xdr:col>
                <xdr:colOff>66675</xdr:colOff>
                <xdr:row>1</xdr:row>
                <xdr:rowOff>0</xdr:rowOff>
              </from>
              <to>
                <xdr:col>10</xdr:col>
                <xdr:colOff>304800</xdr:colOff>
                <xdr:row>34</xdr:row>
                <xdr:rowOff>95250</xdr:rowOff>
              </to>
            </anchor>
          </objectPr>
        </oleObject>
      </mc:Choice>
      <mc:Fallback>
        <oleObject progId="Document" shapeId="204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Q57"/>
  <sheetViews>
    <sheetView rightToLeft="1" workbookViewId="0">
      <selection activeCell="I45" sqref="I45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2" style="1" bestFit="1" customWidth="1"/>
    <col min="4" max="4" width="1" style="1" customWidth="1"/>
    <col min="5" max="5" width="19.140625" style="1" bestFit="1" customWidth="1"/>
    <col min="6" max="6" width="1" style="1" customWidth="1"/>
    <col min="7" max="7" width="17.42578125" style="1" bestFit="1" customWidth="1"/>
    <col min="8" max="8" width="1" style="1" customWidth="1"/>
    <col min="9" max="9" width="29.7109375" style="1" bestFit="1" customWidth="1"/>
    <col min="10" max="10" width="1" style="1" customWidth="1"/>
    <col min="11" max="11" width="12" style="1" bestFit="1" customWidth="1"/>
    <col min="12" max="12" width="1" style="1" customWidth="1"/>
    <col min="13" max="13" width="19.140625" style="1" bestFit="1" customWidth="1"/>
    <col min="14" max="14" width="1" style="1" customWidth="1"/>
    <col min="15" max="15" width="19.140625" style="1" bestFit="1" customWidth="1"/>
    <col min="16" max="16" width="1" style="1" customWidth="1"/>
    <col min="17" max="17" width="29.710937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3" t="s">
        <v>3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K6" s="24" t="s">
        <v>194</v>
      </c>
      <c r="L6" s="24" t="s">
        <v>194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</row>
    <row r="7" spans="1:17" ht="24.75" x14ac:dyDescent="0.55000000000000004">
      <c r="A7" s="24" t="s">
        <v>3</v>
      </c>
      <c r="C7" s="24" t="s">
        <v>7</v>
      </c>
      <c r="E7" s="24" t="s">
        <v>222</v>
      </c>
      <c r="G7" s="24" t="s">
        <v>223</v>
      </c>
      <c r="I7" s="24" t="s">
        <v>225</v>
      </c>
      <c r="K7" s="24" t="s">
        <v>7</v>
      </c>
      <c r="M7" s="24" t="s">
        <v>222</v>
      </c>
      <c r="O7" s="24" t="s">
        <v>223</v>
      </c>
      <c r="Q7" s="24" t="s">
        <v>225</v>
      </c>
    </row>
    <row r="8" spans="1:17" x14ac:dyDescent="0.55000000000000004">
      <c r="A8" s="1" t="s">
        <v>26</v>
      </c>
      <c r="C8" s="6">
        <v>6712961</v>
      </c>
      <c r="D8" s="6"/>
      <c r="E8" s="6">
        <v>52109956863</v>
      </c>
      <c r="F8" s="6"/>
      <c r="G8" s="6">
        <v>43101810916</v>
      </c>
      <c r="H8" s="6"/>
      <c r="I8" s="6">
        <v>9008145947</v>
      </c>
      <c r="J8" s="6"/>
      <c r="K8" s="6">
        <v>16202961</v>
      </c>
      <c r="L8" s="6"/>
      <c r="M8" s="6">
        <v>123062963503</v>
      </c>
      <c r="N8" s="6"/>
      <c r="O8" s="6">
        <v>96583393568</v>
      </c>
      <c r="P8" s="6"/>
      <c r="Q8" s="6">
        <v>26479569935</v>
      </c>
    </row>
    <row r="9" spans="1:17" x14ac:dyDescent="0.55000000000000004">
      <c r="A9" s="1" t="s">
        <v>32</v>
      </c>
      <c r="C9" s="6">
        <v>14781666</v>
      </c>
      <c r="D9" s="6"/>
      <c r="E9" s="6">
        <v>35339830677</v>
      </c>
      <c r="F9" s="6"/>
      <c r="G9" s="6">
        <v>39165292457</v>
      </c>
      <c r="H9" s="6"/>
      <c r="I9" s="6">
        <v>-3825461780</v>
      </c>
      <c r="J9" s="6"/>
      <c r="K9" s="6">
        <v>14781666</v>
      </c>
      <c r="L9" s="6"/>
      <c r="M9" s="6">
        <v>35339830677</v>
      </c>
      <c r="N9" s="6"/>
      <c r="O9" s="6">
        <v>39165292457</v>
      </c>
      <c r="P9" s="6"/>
      <c r="Q9" s="6">
        <v>-3825461780</v>
      </c>
    </row>
    <row r="10" spans="1:17" x14ac:dyDescent="0.55000000000000004">
      <c r="A10" s="1" t="s">
        <v>17</v>
      </c>
      <c r="C10" s="6">
        <v>0</v>
      </c>
      <c r="D10" s="6"/>
      <c r="E10" s="6">
        <v>0</v>
      </c>
      <c r="F10" s="6"/>
      <c r="G10" s="6">
        <v>0</v>
      </c>
      <c r="H10" s="6"/>
      <c r="I10" s="6">
        <v>0</v>
      </c>
      <c r="J10" s="6"/>
      <c r="K10" s="6">
        <v>2405000</v>
      </c>
      <c r="L10" s="6"/>
      <c r="M10" s="6">
        <v>17643876336</v>
      </c>
      <c r="N10" s="6"/>
      <c r="O10" s="6">
        <v>17133180683</v>
      </c>
      <c r="P10" s="6"/>
      <c r="Q10" s="6">
        <v>510695653</v>
      </c>
    </row>
    <row r="11" spans="1:17" x14ac:dyDescent="0.55000000000000004">
      <c r="A11" s="1" t="s">
        <v>226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v>0</v>
      </c>
      <c r="J11" s="6"/>
      <c r="K11" s="6">
        <v>450000</v>
      </c>
      <c r="L11" s="6"/>
      <c r="M11" s="6">
        <v>31513579129</v>
      </c>
      <c r="N11" s="6"/>
      <c r="O11" s="6">
        <v>31535816314</v>
      </c>
      <c r="P11" s="6"/>
      <c r="Q11" s="6">
        <v>-22237185</v>
      </c>
    </row>
    <row r="12" spans="1:17" x14ac:dyDescent="0.55000000000000004">
      <c r="A12" s="1" t="s">
        <v>34</v>
      </c>
      <c r="C12" s="6">
        <v>0</v>
      </c>
      <c r="D12" s="6"/>
      <c r="E12" s="6">
        <v>0</v>
      </c>
      <c r="F12" s="6"/>
      <c r="G12" s="6">
        <v>0</v>
      </c>
      <c r="H12" s="6"/>
      <c r="I12" s="6">
        <v>0</v>
      </c>
      <c r="J12" s="6"/>
      <c r="K12" s="6">
        <v>7900000</v>
      </c>
      <c r="L12" s="6"/>
      <c r="M12" s="6">
        <v>49587530217</v>
      </c>
      <c r="N12" s="6"/>
      <c r="O12" s="6">
        <v>54422128150</v>
      </c>
      <c r="P12" s="6"/>
      <c r="Q12" s="6">
        <v>-4834597933</v>
      </c>
    </row>
    <row r="13" spans="1:17" x14ac:dyDescent="0.55000000000000004">
      <c r="A13" s="1" t="s">
        <v>19</v>
      </c>
      <c r="C13" s="6">
        <v>0</v>
      </c>
      <c r="D13" s="6"/>
      <c r="E13" s="6">
        <v>0</v>
      </c>
      <c r="F13" s="6"/>
      <c r="G13" s="6">
        <v>0</v>
      </c>
      <c r="H13" s="6"/>
      <c r="I13" s="6">
        <v>0</v>
      </c>
      <c r="J13" s="6"/>
      <c r="K13" s="6">
        <v>802976</v>
      </c>
      <c r="L13" s="6"/>
      <c r="M13" s="6">
        <v>34975594041</v>
      </c>
      <c r="N13" s="6"/>
      <c r="O13" s="6">
        <v>35320777003</v>
      </c>
      <c r="P13" s="6"/>
      <c r="Q13" s="6">
        <v>-345182962</v>
      </c>
    </row>
    <row r="14" spans="1:17" x14ac:dyDescent="0.55000000000000004">
      <c r="A14" s="1" t="s">
        <v>28</v>
      </c>
      <c r="C14" s="6">
        <v>0</v>
      </c>
      <c r="D14" s="6"/>
      <c r="E14" s="6">
        <v>0</v>
      </c>
      <c r="F14" s="6"/>
      <c r="G14" s="6">
        <v>0</v>
      </c>
      <c r="H14" s="6"/>
      <c r="I14" s="6">
        <v>0</v>
      </c>
      <c r="J14" s="6"/>
      <c r="K14" s="6">
        <v>13390000</v>
      </c>
      <c r="L14" s="6"/>
      <c r="M14" s="6">
        <v>136098146525</v>
      </c>
      <c r="N14" s="6"/>
      <c r="O14" s="6">
        <v>136722238842</v>
      </c>
      <c r="P14" s="6"/>
      <c r="Q14" s="6">
        <v>-624092317</v>
      </c>
    </row>
    <row r="15" spans="1:17" x14ac:dyDescent="0.55000000000000004">
      <c r="A15" s="1" t="s">
        <v>16</v>
      </c>
      <c r="C15" s="6">
        <v>0</v>
      </c>
      <c r="D15" s="6"/>
      <c r="E15" s="6">
        <v>0</v>
      </c>
      <c r="F15" s="6"/>
      <c r="G15" s="6">
        <v>0</v>
      </c>
      <c r="H15" s="6"/>
      <c r="I15" s="6">
        <v>0</v>
      </c>
      <c r="J15" s="6"/>
      <c r="K15" s="6">
        <v>22645365</v>
      </c>
      <c r="L15" s="6"/>
      <c r="M15" s="6">
        <v>50936723386</v>
      </c>
      <c r="N15" s="6"/>
      <c r="O15" s="6">
        <v>49760803531</v>
      </c>
      <c r="P15" s="6"/>
      <c r="Q15" s="6">
        <v>1175919855</v>
      </c>
    </row>
    <row r="16" spans="1:17" x14ac:dyDescent="0.55000000000000004">
      <c r="A16" s="1" t="s">
        <v>18</v>
      </c>
      <c r="C16" s="6">
        <v>0</v>
      </c>
      <c r="D16" s="6"/>
      <c r="E16" s="6">
        <v>0</v>
      </c>
      <c r="F16" s="6"/>
      <c r="G16" s="6">
        <v>0</v>
      </c>
      <c r="H16" s="6"/>
      <c r="I16" s="6">
        <v>0</v>
      </c>
      <c r="J16" s="6"/>
      <c r="K16" s="6">
        <v>6192000</v>
      </c>
      <c r="L16" s="6"/>
      <c r="M16" s="6">
        <v>71298080198</v>
      </c>
      <c r="N16" s="6"/>
      <c r="O16" s="6">
        <v>71047795837</v>
      </c>
      <c r="P16" s="6"/>
      <c r="Q16" s="6">
        <v>250284361</v>
      </c>
    </row>
    <row r="17" spans="1:17" x14ac:dyDescent="0.55000000000000004">
      <c r="A17" s="1" t="s">
        <v>77</v>
      </c>
      <c r="C17" s="6">
        <v>191138</v>
      </c>
      <c r="D17" s="6"/>
      <c r="E17" s="6">
        <v>191138000000</v>
      </c>
      <c r="F17" s="6"/>
      <c r="G17" s="6">
        <v>170244424904</v>
      </c>
      <c r="H17" s="6"/>
      <c r="I17" s="6">
        <v>20893575096</v>
      </c>
      <c r="J17" s="6"/>
      <c r="K17" s="6">
        <v>191138</v>
      </c>
      <c r="L17" s="6"/>
      <c r="M17" s="6">
        <v>191138000000</v>
      </c>
      <c r="N17" s="6"/>
      <c r="O17" s="6">
        <v>170244424904</v>
      </c>
      <c r="P17" s="6"/>
      <c r="Q17" s="6">
        <v>20893575096</v>
      </c>
    </row>
    <row r="18" spans="1:17" x14ac:dyDescent="0.55000000000000004">
      <c r="A18" s="1" t="s">
        <v>65</v>
      </c>
      <c r="C18" s="6">
        <v>157400</v>
      </c>
      <c r="D18" s="6"/>
      <c r="E18" s="6">
        <v>124216267727</v>
      </c>
      <c r="F18" s="6"/>
      <c r="G18" s="6">
        <v>115317033335</v>
      </c>
      <c r="H18" s="6"/>
      <c r="I18" s="6">
        <v>8899234392</v>
      </c>
      <c r="J18" s="6"/>
      <c r="K18" s="6">
        <v>157400</v>
      </c>
      <c r="L18" s="6"/>
      <c r="M18" s="6">
        <v>124216267727</v>
      </c>
      <c r="N18" s="6"/>
      <c r="O18" s="6">
        <v>115317033335</v>
      </c>
      <c r="P18" s="6"/>
      <c r="Q18" s="6">
        <v>8899234392</v>
      </c>
    </row>
    <row r="19" spans="1:17" x14ac:dyDescent="0.55000000000000004">
      <c r="A19" s="1" t="s">
        <v>98</v>
      </c>
      <c r="C19" s="6">
        <v>21900</v>
      </c>
      <c r="D19" s="6"/>
      <c r="E19" s="6">
        <v>20029612976</v>
      </c>
      <c r="F19" s="6"/>
      <c r="G19" s="6">
        <v>17781113583</v>
      </c>
      <c r="H19" s="6"/>
      <c r="I19" s="6">
        <v>2248499393</v>
      </c>
      <c r="J19" s="6"/>
      <c r="K19" s="6">
        <v>604058</v>
      </c>
      <c r="L19" s="6"/>
      <c r="M19" s="6">
        <v>534621811935</v>
      </c>
      <c r="N19" s="6"/>
      <c r="O19" s="6">
        <v>490340090862</v>
      </c>
      <c r="P19" s="6"/>
      <c r="Q19" s="6">
        <v>44281721073</v>
      </c>
    </row>
    <row r="20" spans="1:17" x14ac:dyDescent="0.55000000000000004">
      <c r="A20" s="1" t="s">
        <v>92</v>
      </c>
      <c r="C20" s="6">
        <v>107240</v>
      </c>
      <c r="D20" s="6"/>
      <c r="E20" s="6">
        <v>99985674961</v>
      </c>
      <c r="F20" s="6"/>
      <c r="G20" s="6">
        <v>88558823804</v>
      </c>
      <c r="H20" s="6"/>
      <c r="I20" s="6">
        <v>11426851157</v>
      </c>
      <c r="J20" s="6"/>
      <c r="K20" s="6">
        <v>167240</v>
      </c>
      <c r="L20" s="6"/>
      <c r="M20" s="6">
        <v>152452163689</v>
      </c>
      <c r="N20" s="6"/>
      <c r="O20" s="6">
        <v>138106841598</v>
      </c>
      <c r="P20" s="6"/>
      <c r="Q20" s="6">
        <v>14345322091</v>
      </c>
    </row>
    <row r="21" spans="1:17" x14ac:dyDescent="0.55000000000000004">
      <c r="A21" s="1" t="s">
        <v>119</v>
      </c>
      <c r="C21" s="6">
        <v>119800</v>
      </c>
      <c r="D21" s="6"/>
      <c r="E21" s="6">
        <v>99221132915</v>
      </c>
      <c r="F21" s="6"/>
      <c r="G21" s="6">
        <v>91655979072</v>
      </c>
      <c r="H21" s="6"/>
      <c r="I21" s="6">
        <v>7565153843</v>
      </c>
      <c r="J21" s="6"/>
      <c r="K21" s="6">
        <v>139800</v>
      </c>
      <c r="L21" s="6"/>
      <c r="M21" s="6">
        <v>113988455856</v>
      </c>
      <c r="N21" s="6"/>
      <c r="O21" s="6">
        <v>106259531697</v>
      </c>
      <c r="P21" s="6"/>
      <c r="Q21" s="6">
        <v>7728924159</v>
      </c>
    </row>
    <row r="22" spans="1:17" x14ac:dyDescent="0.55000000000000004">
      <c r="A22" s="1" t="s">
        <v>68</v>
      </c>
      <c r="C22" s="6">
        <v>65900</v>
      </c>
      <c r="D22" s="6"/>
      <c r="E22" s="6">
        <v>50408422837</v>
      </c>
      <c r="F22" s="6"/>
      <c r="G22" s="6">
        <v>47767491977</v>
      </c>
      <c r="H22" s="6"/>
      <c r="I22" s="6">
        <v>2640930860</v>
      </c>
      <c r="J22" s="6"/>
      <c r="K22" s="6">
        <v>392988</v>
      </c>
      <c r="L22" s="6"/>
      <c r="M22" s="6">
        <v>288303643601</v>
      </c>
      <c r="N22" s="6"/>
      <c r="O22" s="6">
        <v>276145363727</v>
      </c>
      <c r="P22" s="6"/>
      <c r="Q22" s="6">
        <v>12158279874</v>
      </c>
    </row>
    <row r="23" spans="1:17" x14ac:dyDescent="0.55000000000000004">
      <c r="A23" s="1" t="s">
        <v>121</v>
      </c>
      <c r="C23" s="6">
        <v>100</v>
      </c>
      <c r="D23" s="6"/>
      <c r="E23" s="6">
        <v>86211373</v>
      </c>
      <c r="F23" s="6"/>
      <c r="G23" s="6">
        <v>80796817</v>
      </c>
      <c r="H23" s="6"/>
      <c r="I23" s="6">
        <v>5414556</v>
      </c>
      <c r="J23" s="6"/>
      <c r="K23" s="6">
        <v>100</v>
      </c>
      <c r="L23" s="6"/>
      <c r="M23" s="6">
        <v>86211373</v>
      </c>
      <c r="N23" s="6"/>
      <c r="O23" s="6">
        <v>80796817</v>
      </c>
      <c r="P23" s="6"/>
      <c r="Q23" s="6">
        <v>5414556</v>
      </c>
    </row>
    <row r="24" spans="1:17" x14ac:dyDescent="0.55000000000000004">
      <c r="A24" s="1" t="s">
        <v>62</v>
      </c>
      <c r="C24" s="6">
        <v>101600</v>
      </c>
      <c r="D24" s="6"/>
      <c r="E24" s="6">
        <v>80985184785</v>
      </c>
      <c r="F24" s="6"/>
      <c r="G24" s="6">
        <v>74586437277</v>
      </c>
      <c r="H24" s="6"/>
      <c r="I24" s="6">
        <v>6398747508</v>
      </c>
      <c r="J24" s="6"/>
      <c r="K24" s="6">
        <v>141600</v>
      </c>
      <c r="L24" s="6"/>
      <c r="M24" s="6">
        <v>112558661057</v>
      </c>
      <c r="N24" s="6"/>
      <c r="O24" s="6">
        <v>103951176363</v>
      </c>
      <c r="P24" s="6"/>
      <c r="Q24" s="6">
        <v>8607484694</v>
      </c>
    </row>
    <row r="25" spans="1:17" x14ac:dyDescent="0.55000000000000004">
      <c r="A25" s="1" t="s">
        <v>80</v>
      </c>
      <c r="C25" s="6">
        <v>25000</v>
      </c>
      <c r="D25" s="6"/>
      <c r="E25" s="6">
        <v>19928887236</v>
      </c>
      <c r="F25" s="6"/>
      <c r="G25" s="6">
        <v>19009340326</v>
      </c>
      <c r="H25" s="6"/>
      <c r="I25" s="6">
        <v>919546910</v>
      </c>
      <c r="J25" s="6"/>
      <c r="K25" s="6">
        <v>25000</v>
      </c>
      <c r="L25" s="6"/>
      <c r="M25" s="6">
        <v>19928887236</v>
      </c>
      <c r="N25" s="6"/>
      <c r="O25" s="6">
        <v>19009340326</v>
      </c>
      <c r="P25" s="6"/>
      <c r="Q25" s="6">
        <v>919546910</v>
      </c>
    </row>
    <row r="26" spans="1:17" x14ac:dyDescent="0.55000000000000004">
      <c r="A26" s="1" t="s">
        <v>101</v>
      </c>
      <c r="C26" s="6">
        <v>4700</v>
      </c>
      <c r="D26" s="6"/>
      <c r="E26" s="6">
        <v>3133157014</v>
      </c>
      <c r="F26" s="6"/>
      <c r="G26" s="6">
        <v>2822232102</v>
      </c>
      <c r="H26" s="6"/>
      <c r="I26" s="6">
        <v>310924912</v>
      </c>
      <c r="J26" s="6"/>
      <c r="K26" s="6">
        <v>165697</v>
      </c>
      <c r="L26" s="6"/>
      <c r="M26" s="6">
        <v>105624835084</v>
      </c>
      <c r="N26" s="6"/>
      <c r="O26" s="6">
        <v>98248002319</v>
      </c>
      <c r="P26" s="6"/>
      <c r="Q26" s="6">
        <v>7376832765</v>
      </c>
    </row>
    <row r="27" spans="1:17" x14ac:dyDescent="0.55000000000000004">
      <c r="A27" s="1" t="s">
        <v>110</v>
      </c>
      <c r="C27" s="6">
        <v>160000</v>
      </c>
      <c r="D27" s="6"/>
      <c r="E27" s="6">
        <v>100168369250</v>
      </c>
      <c r="F27" s="6"/>
      <c r="G27" s="6">
        <v>96370644738</v>
      </c>
      <c r="H27" s="6"/>
      <c r="I27" s="6">
        <v>3797724512</v>
      </c>
      <c r="J27" s="6"/>
      <c r="K27" s="6">
        <v>160000</v>
      </c>
      <c r="L27" s="6"/>
      <c r="M27" s="6">
        <v>100168369250</v>
      </c>
      <c r="N27" s="6"/>
      <c r="O27" s="6">
        <v>96370644738</v>
      </c>
      <c r="P27" s="6"/>
      <c r="Q27" s="6">
        <v>3797724512</v>
      </c>
    </row>
    <row r="28" spans="1:17" x14ac:dyDescent="0.55000000000000004">
      <c r="A28" s="1" t="s">
        <v>71</v>
      </c>
      <c r="C28" s="6">
        <v>45710</v>
      </c>
      <c r="D28" s="6"/>
      <c r="E28" s="6">
        <v>45710000000</v>
      </c>
      <c r="F28" s="6"/>
      <c r="G28" s="6">
        <v>40847735905</v>
      </c>
      <c r="H28" s="6"/>
      <c r="I28" s="6">
        <v>4862264095</v>
      </c>
      <c r="J28" s="6"/>
      <c r="K28" s="6">
        <v>45710</v>
      </c>
      <c r="L28" s="6"/>
      <c r="M28" s="6">
        <v>45710000000</v>
      </c>
      <c r="N28" s="6"/>
      <c r="O28" s="6">
        <v>40847735905</v>
      </c>
      <c r="P28" s="6"/>
      <c r="Q28" s="6">
        <v>4862264095</v>
      </c>
    </row>
    <row r="29" spans="1:17" x14ac:dyDescent="0.55000000000000004">
      <c r="A29" s="1" t="s">
        <v>87</v>
      </c>
      <c r="C29" s="6">
        <v>106810</v>
      </c>
      <c r="D29" s="6"/>
      <c r="E29" s="6">
        <v>99985237474</v>
      </c>
      <c r="F29" s="6"/>
      <c r="G29" s="6">
        <v>89427883694</v>
      </c>
      <c r="H29" s="6"/>
      <c r="I29" s="6">
        <v>10557353780</v>
      </c>
      <c r="J29" s="6"/>
      <c r="K29" s="6">
        <v>156810</v>
      </c>
      <c r="L29" s="6"/>
      <c r="M29" s="6">
        <v>146376827474</v>
      </c>
      <c r="N29" s="6"/>
      <c r="O29" s="6">
        <v>131290950680</v>
      </c>
      <c r="P29" s="6"/>
      <c r="Q29" s="6">
        <v>15085876794</v>
      </c>
    </row>
    <row r="30" spans="1:17" x14ac:dyDescent="0.55000000000000004">
      <c r="A30" s="1" t="s">
        <v>95</v>
      </c>
      <c r="C30" s="6">
        <v>10100</v>
      </c>
      <c r="D30" s="6"/>
      <c r="E30" s="6">
        <v>6867664012</v>
      </c>
      <c r="F30" s="6"/>
      <c r="G30" s="6">
        <v>6250428798</v>
      </c>
      <c r="H30" s="6"/>
      <c r="I30" s="6">
        <v>617235214</v>
      </c>
      <c r="J30" s="6"/>
      <c r="K30" s="6">
        <v>10100</v>
      </c>
      <c r="L30" s="6"/>
      <c r="M30" s="6">
        <v>6867664012</v>
      </c>
      <c r="N30" s="6"/>
      <c r="O30" s="6">
        <v>6250428798</v>
      </c>
      <c r="P30" s="6"/>
      <c r="Q30" s="6">
        <v>617235214</v>
      </c>
    </row>
    <row r="31" spans="1:17" x14ac:dyDescent="0.55000000000000004">
      <c r="A31" s="1" t="s">
        <v>227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0</v>
      </c>
      <c r="J31" s="6"/>
      <c r="K31" s="6">
        <v>52392</v>
      </c>
      <c r="L31" s="6"/>
      <c r="M31" s="6">
        <v>52392000000</v>
      </c>
      <c r="N31" s="6"/>
      <c r="O31" s="6">
        <v>47718365798</v>
      </c>
      <c r="P31" s="6"/>
      <c r="Q31" s="6">
        <v>4673634202</v>
      </c>
    </row>
    <row r="32" spans="1:17" x14ac:dyDescent="0.55000000000000004">
      <c r="A32" s="1" t="s">
        <v>228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v>0</v>
      </c>
      <c r="J32" s="6"/>
      <c r="K32" s="6">
        <v>32031</v>
      </c>
      <c r="L32" s="6"/>
      <c r="M32" s="6">
        <v>32031000000</v>
      </c>
      <c r="N32" s="6"/>
      <c r="O32" s="6">
        <v>29982627483</v>
      </c>
      <c r="P32" s="6"/>
      <c r="Q32" s="6">
        <v>2048372517</v>
      </c>
    </row>
    <row r="33" spans="1:17" x14ac:dyDescent="0.55000000000000004">
      <c r="A33" s="1" t="s">
        <v>206</v>
      </c>
      <c r="C33" s="6">
        <v>0</v>
      </c>
      <c r="D33" s="6"/>
      <c r="E33" s="6">
        <v>0</v>
      </c>
      <c r="F33" s="6"/>
      <c r="G33" s="6">
        <v>0</v>
      </c>
      <c r="H33" s="6"/>
      <c r="I33" s="6">
        <v>0</v>
      </c>
      <c r="J33" s="6"/>
      <c r="K33" s="6">
        <v>330000</v>
      </c>
      <c r="L33" s="6"/>
      <c r="M33" s="6">
        <v>326651871407</v>
      </c>
      <c r="N33" s="6"/>
      <c r="O33" s="6">
        <v>324779643869</v>
      </c>
      <c r="P33" s="6"/>
      <c r="Q33" s="6">
        <v>1872227538</v>
      </c>
    </row>
    <row r="34" spans="1:17" x14ac:dyDescent="0.55000000000000004">
      <c r="A34" s="1" t="s">
        <v>130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v>0</v>
      </c>
      <c r="J34" s="6"/>
      <c r="K34" s="6">
        <v>110000</v>
      </c>
      <c r="L34" s="6"/>
      <c r="M34" s="6">
        <v>109276784605</v>
      </c>
      <c r="N34" s="6"/>
      <c r="O34" s="6">
        <v>106160344949</v>
      </c>
      <c r="P34" s="6"/>
      <c r="Q34" s="6">
        <v>3116439656</v>
      </c>
    </row>
    <row r="35" spans="1:17" x14ac:dyDescent="0.55000000000000004">
      <c r="A35" s="1" t="s">
        <v>229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v>0</v>
      </c>
      <c r="J35" s="6"/>
      <c r="K35" s="6">
        <v>542241</v>
      </c>
      <c r="L35" s="6"/>
      <c r="M35" s="6">
        <v>542241000000</v>
      </c>
      <c r="N35" s="6"/>
      <c r="O35" s="6">
        <v>519169421108</v>
      </c>
      <c r="P35" s="6"/>
      <c r="Q35" s="6">
        <v>23071578892</v>
      </c>
    </row>
    <row r="36" spans="1:17" x14ac:dyDescent="0.55000000000000004">
      <c r="A36" s="1" t="s">
        <v>83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v>0</v>
      </c>
      <c r="J36" s="6"/>
      <c r="K36" s="6">
        <v>84500</v>
      </c>
      <c r="L36" s="6"/>
      <c r="M36" s="6">
        <v>64972101674</v>
      </c>
      <c r="N36" s="6"/>
      <c r="O36" s="6">
        <v>62108931812</v>
      </c>
      <c r="P36" s="6"/>
      <c r="Q36" s="6">
        <v>2863169862</v>
      </c>
    </row>
    <row r="37" spans="1:17" x14ac:dyDescent="0.55000000000000004">
      <c r="A37" s="1" t="s">
        <v>74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v>0</v>
      </c>
      <c r="J37" s="6"/>
      <c r="K37" s="6">
        <v>50000</v>
      </c>
      <c r="L37" s="6"/>
      <c r="M37" s="6">
        <v>31491291172</v>
      </c>
      <c r="N37" s="6"/>
      <c r="O37" s="6">
        <v>30653807066</v>
      </c>
      <c r="P37" s="6"/>
      <c r="Q37" s="6">
        <v>837484106</v>
      </c>
    </row>
    <row r="38" spans="1:17" x14ac:dyDescent="0.55000000000000004">
      <c r="A38" s="1" t="s">
        <v>204</v>
      </c>
      <c r="C38" s="6">
        <v>0</v>
      </c>
      <c r="D38" s="6"/>
      <c r="E38" s="6">
        <v>0</v>
      </c>
      <c r="F38" s="6"/>
      <c r="G38" s="6">
        <v>0</v>
      </c>
      <c r="H38" s="6"/>
      <c r="I38" s="6">
        <v>0</v>
      </c>
      <c r="J38" s="6"/>
      <c r="K38" s="6">
        <v>100</v>
      </c>
      <c r="L38" s="6"/>
      <c r="M38" s="6">
        <v>97882257</v>
      </c>
      <c r="N38" s="6"/>
      <c r="O38" s="6">
        <v>97214614</v>
      </c>
      <c r="P38" s="6"/>
      <c r="Q38" s="6">
        <v>667643</v>
      </c>
    </row>
    <row r="39" spans="1:17" x14ac:dyDescent="0.55000000000000004">
      <c r="A39" s="1" t="s">
        <v>230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v>0</v>
      </c>
      <c r="J39" s="6"/>
      <c r="K39" s="6">
        <v>6037</v>
      </c>
      <c r="L39" s="6"/>
      <c r="M39" s="6">
        <v>6037000000</v>
      </c>
      <c r="N39" s="6"/>
      <c r="O39" s="6">
        <v>5524845650</v>
      </c>
      <c r="P39" s="6"/>
      <c r="Q39" s="6">
        <v>512154350</v>
      </c>
    </row>
    <row r="40" spans="1:17" x14ac:dyDescent="0.55000000000000004">
      <c r="A40" s="1" t="s">
        <v>102</v>
      </c>
      <c r="C40" s="6">
        <v>0</v>
      </c>
      <c r="D40" s="6"/>
      <c r="E40" s="6">
        <v>0</v>
      </c>
      <c r="F40" s="6"/>
      <c r="G40" s="6">
        <v>0</v>
      </c>
      <c r="H40" s="6"/>
      <c r="I40" s="6">
        <v>0</v>
      </c>
      <c r="J40" s="6"/>
      <c r="K40" s="6">
        <v>330000</v>
      </c>
      <c r="L40" s="6"/>
      <c r="M40" s="6">
        <v>285272086467</v>
      </c>
      <c r="N40" s="6"/>
      <c r="O40" s="6">
        <v>261025069997</v>
      </c>
      <c r="P40" s="6"/>
      <c r="Q40" s="6">
        <v>24247016470</v>
      </c>
    </row>
    <row r="41" spans="1:17" x14ac:dyDescent="0.55000000000000004">
      <c r="A41" s="1" t="s">
        <v>231</v>
      </c>
      <c r="C41" s="6">
        <v>0</v>
      </c>
      <c r="D41" s="6"/>
      <c r="E41" s="6">
        <v>0</v>
      </c>
      <c r="F41" s="6"/>
      <c r="G41" s="6">
        <v>0</v>
      </c>
      <c r="H41" s="6"/>
      <c r="I41" s="6">
        <v>0</v>
      </c>
      <c r="J41" s="6"/>
      <c r="K41" s="6">
        <v>92699</v>
      </c>
      <c r="L41" s="6"/>
      <c r="M41" s="6">
        <v>92699000000</v>
      </c>
      <c r="N41" s="6"/>
      <c r="O41" s="6">
        <v>88310379012</v>
      </c>
      <c r="P41" s="6"/>
      <c r="Q41" s="6">
        <v>4388620988</v>
      </c>
    </row>
    <row r="42" spans="1:17" x14ac:dyDescent="0.55000000000000004">
      <c r="A42" s="1" t="s">
        <v>116</v>
      </c>
      <c r="C42" s="6">
        <v>0</v>
      </c>
      <c r="D42" s="6"/>
      <c r="E42" s="6">
        <v>0</v>
      </c>
      <c r="F42" s="6"/>
      <c r="G42" s="6">
        <v>0</v>
      </c>
      <c r="H42" s="6"/>
      <c r="I42" s="6">
        <v>0</v>
      </c>
      <c r="J42" s="6"/>
      <c r="K42" s="6">
        <v>16100</v>
      </c>
      <c r="L42" s="6"/>
      <c r="M42" s="6">
        <v>10026872302</v>
      </c>
      <c r="N42" s="6"/>
      <c r="O42" s="6">
        <v>9833885719</v>
      </c>
      <c r="P42" s="6"/>
      <c r="Q42" s="6">
        <v>192986583</v>
      </c>
    </row>
    <row r="43" spans="1:17" x14ac:dyDescent="0.55000000000000004">
      <c r="A43" s="1" t="s">
        <v>200</v>
      </c>
      <c r="C43" s="6">
        <v>0</v>
      </c>
      <c r="D43" s="6"/>
      <c r="E43" s="6">
        <v>0</v>
      </c>
      <c r="F43" s="6"/>
      <c r="G43" s="6">
        <v>0</v>
      </c>
      <c r="H43" s="6"/>
      <c r="I43" s="6">
        <v>0</v>
      </c>
      <c r="J43" s="6"/>
      <c r="K43" s="6">
        <v>115000</v>
      </c>
      <c r="L43" s="6"/>
      <c r="M43" s="6">
        <v>115000000000</v>
      </c>
      <c r="N43" s="6"/>
      <c r="O43" s="6">
        <v>114979156250</v>
      </c>
      <c r="P43" s="6"/>
      <c r="Q43" s="6">
        <v>20843750</v>
      </c>
    </row>
    <row r="44" spans="1:17" x14ac:dyDescent="0.55000000000000004">
      <c r="A44" s="1" t="s">
        <v>232</v>
      </c>
      <c r="C44" s="6">
        <v>0</v>
      </c>
      <c r="D44" s="6"/>
      <c r="E44" s="6">
        <v>0</v>
      </c>
      <c r="F44" s="6"/>
      <c r="G44" s="6">
        <v>0</v>
      </c>
      <c r="H44" s="6"/>
      <c r="I44" s="6">
        <v>0</v>
      </c>
      <c r="J44" s="6"/>
      <c r="K44" s="6">
        <v>80986</v>
      </c>
      <c r="L44" s="6"/>
      <c r="M44" s="6">
        <v>80986000000</v>
      </c>
      <c r="N44" s="6"/>
      <c r="O44" s="6">
        <v>78472563307</v>
      </c>
      <c r="P44" s="6"/>
      <c r="Q44" s="6">
        <v>2513436693</v>
      </c>
    </row>
    <row r="45" spans="1:17" x14ac:dyDescent="0.55000000000000004">
      <c r="A45" s="1" t="s">
        <v>202</v>
      </c>
      <c r="C45" s="6">
        <v>0</v>
      </c>
      <c r="D45" s="6"/>
      <c r="E45" s="6">
        <v>0</v>
      </c>
      <c r="F45" s="6"/>
      <c r="G45" s="6">
        <v>0</v>
      </c>
      <c r="H45" s="6"/>
      <c r="I45" s="6">
        <v>0</v>
      </c>
      <c r="J45" s="6"/>
      <c r="K45" s="6">
        <v>200000</v>
      </c>
      <c r="L45" s="6"/>
      <c r="M45" s="6">
        <v>191144126170</v>
      </c>
      <c r="N45" s="6"/>
      <c r="O45" s="6">
        <v>190602000000</v>
      </c>
      <c r="P45" s="6"/>
      <c r="Q45" s="6">
        <v>542126170</v>
      </c>
    </row>
    <row r="46" spans="1:17" x14ac:dyDescent="0.55000000000000004">
      <c r="A46" s="1" t="s">
        <v>233</v>
      </c>
      <c r="C46" s="6">
        <v>0</v>
      </c>
      <c r="D46" s="6"/>
      <c r="E46" s="6">
        <v>0</v>
      </c>
      <c r="F46" s="6"/>
      <c r="G46" s="6">
        <v>0</v>
      </c>
      <c r="H46" s="6"/>
      <c r="I46" s="6">
        <v>0</v>
      </c>
      <c r="J46" s="6"/>
      <c r="K46" s="6">
        <v>385538</v>
      </c>
      <c r="L46" s="6"/>
      <c r="M46" s="6">
        <v>385538000000</v>
      </c>
      <c r="N46" s="6"/>
      <c r="O46" s="6">
        <v>362440255674</v>
      </c>
      <c r="P46" s="6"/>
      <c r="Q46" s="6">
        <v>23097744326</v>
      </c>
    </row>
    <row r="47" spans="1:17" x14ac:dyDescent="0.55000000000000004">
      <c r="A47" s="1" t="s">
        <v>151</v>
      </c>
      <c r="C47" s="6">
        <v>0</v>
      </c>
      <c r="D47" s="6"/>
      <c r="E47" s="6">
        <v>0</v>
      </c>
      <c r="F47" s="6"/>
      <c r="G47" s="6">
        <v>0</v>
      </c>
      <c r="H47" s="6"/>
      <c r="I47" s="6">
        <v>0</v>
      </c>
      <c r="J47" s="6"/>
      <c r="K47" s="6">
        <v>50000</v>
      </c>
      <c r="L47" s="6"/>
      <c r="M47" s="6">
        <v>48991118750</v>
      </c>
      <c r="N47" s="6"/>
      <c r="O47" s="6">
        <v>49990937500</v>
      </c>
      <c r="P47" s="6"/>
      <c r="Q47" s="6">
        <v>-999818750</v>
      </c>
    </row>
    <row r="48" spans="1:17" x14ac:dyDescent="0.55000000000000004">
      <c r="A48" s="1" t="s">
        <v>208</v>
      </c>
      <c r="C48" s="6">
        <v>0</v>
      </c>
      <c r="D48" s="6"/>
      <c r="E48" s="6">
        <v>0</v>
      </c>
      <c r="F48" s="6"/>
      <c r="G48" s="6">
        <v>0</v>
      </c>
      <c r="H48" s="6"/>
      <c r="I48" s="6">
        <v>0</v>
      </c>
      <c r="J48" s="6"/>
      <c r="K48" s="6">
        <v>10000</v>
      </c>
      <c r="L48" s="6"/>
      <c r="M48" s="6">
        <v>10000000000</v>
      </c>
      <c r="N48" s="6"/>
      <c r="O48" s="6">
        <v>9997787572</v>
      </c>
      <c r="P48" s="6"/>
      <c r="Q48" s="6">
        <v>2212428</v>
      </c>
    </row>
    <row r="49" spans="3:17" ht="24.75" thickBot="1" x14ac:dyDescent="0.6">
      <c r="C49" s="6"/>
      <c r="D49" s="6"/>
      <c r="E49" s="7">
        <f>SUM(E8:E48)</f>
        <v>1029313610100</v>
      </c>
      <c r="F49" s="6"/>
      <c r="G49" s="7">
        <f>SUM(G8:G48)</f>
        <v>942987469705</v>
      </c>
      <c r="H49" s="6"/>
      <c r="I49" s="7">
        <f>SUM(I8:I48)</f>
        <v>86326140395</v>
      </c>
      <c r="J49" s="6"/>
      <c r="K49" s="6"/>
      <c r="L49" s="6"/>
      <c r="M49" s="7">
        <f>SUM(M8:M48)</f>
        <v>4877346257110</v>
      </c>
      <c r="N49" s="6"/>
      <c r="O49" s="7">
        <f>SUM(O8:O48)</f>
        <v>4616001025834</v>
      </c>
      <c r="P49" s="6"/>
      <c r="Q49" s="7">
        <f>SUM(Q8:Q48)</f>
        <v>261345231276</v>
      </c>
    </row>
    <row r="50" spans="3:17" ht="24.75" thickTop="1" x14ac:dyDescent="0.55000000000000004">
      <c r="H50" s="17">
        <f t="shared" ref="H50" si="0">SUM(H8:H16)</f>
        <v>0</v>
      </c>
      <c r="I50" s="17"/>
      <c r="J50" s="17"/>
      <c r="K50" s="17"/>
      <c r="L50" s="17"/>
      <c r="M50" s="17"/>
      <c r="N50" s="17"/>
      <c r="O50" s="17"/>
      <c r="P50" s="17"/>
      <c r="Q50" s="17"/>
    </row>
    <row r="51" spans="3:17" x14ac:dyDescent="0.55000000000000004">
      <c r="I51" s="3"/>
      <c r="Q51" s="3"/>
    </row>
    <row r="52" spans="3:17" x14ac:dyDescent="0.55000000000000004">
      <c r="I52" s="17"/>
      <c r="Q52" s="17"/>
    </row>
    <row r="53" spans="3:17" x14ac:dyDescent="0.55000000000000004">
      <c r="I53" s="17"/>
      <c r="Q53" s="17"/>
    </row>
    <row r="55" spans="3:17" x14ac:dyDescent="0.55000000000000004">
      <c r="I55" s="17"/>
      <c r="J55" s="17"/>
      <c r="K55" s="17"/>
      <c r="L55" s="17"/>
      <c r="M55" s="17"/>
      <c r="N55" s="17"/>
      <c r="O55" s="17"/>
      <c r="P55" s="17"/>
      <c r="Q55" s="17"/>
    </row>
    <row r="56" spans="3:17" x14ac:dyDescent="0.55000000000000004">
      <c r="I56" s="3"/>
      <c r="Q56" s="3"/>
    </row>
    <row r="57" spans="3:17" x14ac:dyDescent="0.55000000000000004">
      <c r="I57" s="17"/>
      <c r="Q57" s="17"/>
    </row>
  </sheetData>
  <mergeCells count="14">
    <mergeCell ref="A3:Q3"/>
    <mergeCell ref="A4:Q4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U33"/>
  <sheetViews>
    <sheetView rightToLeft="1" workbookViewId="0">
      <selection activeCell="I27" sqref="I27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8.85546875" style="1" bestFit="1" customWidth="1"/>
    <col min="4" max="4" width="1" style="1" customWidth="1"/>
    <col min="5" max="5" width="19.5703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15" style="1" bestFit="1" customWidth="1"/>
    <col min="10" max="10" width="1" style="1" customWidth="1"/>
    <col min="11" max="11" width="21.7109375" style="1" bestFit="1" customWidth="1"/>
    <col min="12" max="12" width="1" style="1" customWidth="1"/>
    <col min="13" max="13" width="18.85546875" style="1" bestFit="1" customWidth="1"/>
    <col min="14" max="14" width="1" style="1" customWidth="1"/>
    <col min="15" max="15" width="19.5703125" style="1" bestFit="1" customWidth="1"/>
    <col min="16" max="16" width="1" style="1" customWidth="1"/>
    <col min="17" max="17" width="16.140625" style="1" bestFit="1" customWidth="1"/>
    <col min="18" max="18" width="1" style="1" customWidth="1"/>
    <col min="19" max="19" width="16.140625" style="1" bestFit="1" customWidth="1"/>
    <col min="20" max="20" width="1" style="1" customWidth="1"/>
    <col min="21" max="21" width="21.7109375" style="1" bestFit="1" customWidth="1"/>
    <col min="22" max="22" width="1" style="1" customWidth="1"/>
    <col min="23" max="23" width="9.140625" style="1" customWidth="1"/>
    <col min="24" max="16384" width="9.140625" style="1"/>
  </cols>
  <sheetData>
    <row r="2" spans="1:2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</row>
    <row r="3" spans="1:21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</row>
    <row r="4" spans="1:2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6" spans="1:21" ht="24.75" x14ac:dyDescent="0.55000000000000004">
      <c r="A6" s="23" t="s">
        <v>3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J6" s="24" t="s">
        <v>193</v>
      </c>
      <c r="K6" s="24" t="s">
        <v>193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  <c r="T6" s="24" t="s">
        <v>194</v>
      </c>
      <c r="U6" s="24" t="s">
        <v>194</v>
      </c>
    </row>
    <row r="7" spans="1:21" ht="24.75" x14ac:dyDescent="0.55000000000000004">
      <c r="A7" s="24" t="s">
        <v>3</v>
      </c>
      <c r="C7" s="24" t="s">
        <v>234</v>
      </c>
      <c r="E7" s="24" t="s">
        <v>235</v>
      </c>
      <c r="G7" s="24" t="s">
        <v>236</v>
      </c>
      <c r="I7" s="24" t="s">
        <v>175</v>
      </c>
      <c r="K7" s="24" t="s">
        <v>237</v>
      </c>
      <c r="M7" s="24" t="s">
        <v>234</v>
      </c>
      <c r="O7" s="24" t="s">
        <v>235</v>
      </c>
      <c r="Q7" s="24" t="s">
        <v>236</v>
      </c>
      <c r="S7" s="24" t="s">
        <v>175</v>
      </c>
      <c r="U7" s="24" t="s">
        <v>237</v>
      </c>
    </row>
    <row r="8" spans="1:21" x14ac:dyDescent="0.55000000000000004">
      <c r="A8" s="1" t="s">
        <v>26</v>
      </c>
      <c r="C8" s="6">
        <v>0</v>
      </c>
      <c r="D8" s="6"/>
      <c r="E8" s="6">
        <v>0</v>
      </c>
      <c r="F8" s="6"/>
      <c r="G8" s="6">
        <v>9008145947</v>
      </c>
      <c r="H8" s="6"/>
      <c r="I8" s="6">
        <f>C8+E8+G8</f>
        <v>9008145947</v>
      </c>
      <c r="J8" s="6"/>
      <c r="K8" s="8">
        <f>I8/$I$32</f>
        <v>1.4426493197913284</v>
      </c>
      <c r="L8" s="6"/>
      <c r="M8" s="6">
        <v>0</v>
      </c>
      <c r="N8" s="6"/>
      <c r="O8" s="6">
        <v>0</v>
      </c>
      <c r="P8" s="6"/>
      <c r="Q8" s="6">
        <v>26479569935</v>
      </c>
      <c r="R8" s="6"/>
      <c r="S8" s="6">
        <f>M8+O8+Q8</f>
        <v>26479569935</v>
      </c>
      <c r="T8" s="6"/>
      <c r="U8" s="8">
        <f>S8/$S$32</f>
        <v>0.86040199620232716</v>
      </c>
    </row>
    <row r="9" spans="1:21" x14ac:dyDescent="0.55000000000000004">
      <c r="A9" s="1" t="s">
        <v>32</v>
      </c>
      <c r="C9" s="6">
        <v>0</v>
      </c>
      <c r="D9" s="6"/>
      <c r="E9" s="6">
        <v>3423778801</v>
      </c>
      <c r="F9" s="6"/>
      <c r="G9" s="6">
        <v>-3825461780</v>
      </c>
      <c r="H9" s="6"/>
      <c r="I9" s="6">
        <f t="shared" ref="I9:I31" si="0">C9+E9+G9</f>
        <v>-401682979</v>
      </c>
      <c r="J9" s="6"/>
      <c r="K9" s="8">
        <f t="shared" ref="K9:K31" si="1">I9/$I$32</f>
        <v>-6.4329294822215041E-2</v>
      </c>
      <c r="L9" s="6"/>
      <c r="M9" s="6">
        <v>3141600000</v>
      </c>
      <c r="N9" s="6"/>
      <c r="O9" s="6">
        <v>-230</v>
      </c>
      <c r="P9" s="6"/>
      <c r="Q9" s="6">
        <v>-3825461780</v>
      </c>
      <c r="R9" s="6"/>
      <c r="S9" s="6">
        <f t="shared" ref="S9:S30" si="2">M9+O9+Q9</f>
        <v>-683862010</v>
      </c>
      <c r="T9" s="6"/>
      <c r="U9" s="8">
        <f t="shared" ref="U9:U31" si="3">S9/$S$32</f>
        <v>-2.2220762647402709E-2</v>
      </c>
    </row>
    <row r="10" spans="1:21" x14ac:dyDescent="0.55000000000000004">
      <c r="A10" s="1" t="s">
        <v>17</v>
      </c>
      <c r="C10" s="6">
        <v>0</v>
      </c>
      <c r="D10" s="6"/>
      <c r="E10" s="6">
        <v>1646156440</v>
      </c>
      <c r="F10" s="6"/>
      <c r="G10" s="6">
        <v>0</v>
      </c>
      <c r="H10" s="6"/>
      <c r="I10" s="6">
        <f t="shared" si="0"/>
        <v>1646156440</v>
      </c>
      <c r="J10" s="6"/>
      <c r="K10" s="8">
        <f t="shared" si="1"/>
        <v>0.26363099381477134</v>
      </c>
      <c r="L10" s="6"/>
      <c r="M10" s="6">
        <v>27206933646</v>
      </c>
      <c r="N10" s="6"/>
      <c r="O10" s="6">
        <v>-21863864628</v>
      </c>
      <c r="P10" s="6"/>
      <c r="Q10" s="6">
        <v>510695653</v>
      </c>
      <c r="R10" s="6"/>
      <c r="S10" s="6">
        <f t="shared" si="2"/>
        <v>5853764671</v>
      </c>
      <c r="T10" s="6"/>
      <c r="U10" s="8">
        <f t="shared" si="3"/>
        <v>0.19020666954148019</v>
      </c>
    </row>
    <row r="11" spans="1:21" x14ac:dyDescent="0.55000000000000004">
      <c r="A11" s="1" t="s">
        <v>226</v>
      </c>
      <c r="C11" s="6">
        <v>0</v>
      </c>
      <c r="D11" s="6"/>
      <c r="E11" s="6">
        <v>0</v>
      </c>
      <c r="F11" s="6"/>
      <c r="G11" s="6">
        <v>0</v>
      </c>
      <c r="H11" s="6"/>
      <c r="I11" s="6">
        <f t="shared" si="0"/>
        <v>0</v>
      </c>
      <c r="J11" s="6"/>
      <c r="K11" s="8">
        <f t="shared" si="1"/>
        <v>0</v>
      </c>
      <c r="L11" s="6"/>
      <c r="M11" s="6">
        <v>0</v>
      </c>
      <c r="N11" s="6"/>
      <c r="O11" s="6">
        <v>0</v>
      </c>
      <c r="P11" s="6"/>
      <c r="Q11" s="6">
        <v>-22237185</v>
      </c>
      <c r="R11" s="6"/>
      <c r="S11" s="6">
        <f t="shared" si="2"/>
        <v>-22237185</v>
      </c>
      <c r="T11" s="6"/>
      <c r="U11" s="8">
        <f t="shared" si="3"/>
        <v>-7.2255396937663475E-4</v>
      </c>
    </row>
    <row r="12" spans="1:21" x14ac:dyDescent="0.55000000000000004">
      <c r="A12" s="1" t="s">
        <v>34</v>
      </c>
      <c r="C12" s="6">
        <v>0</v>
      </c>
      <c r="D12" s="6"/>
      <c r="E12" s="6">
        <v>-203643417</v>
      </c>
      <c r="F12" s="6"/>
      <c r="G12" s="6">
        <v>0</v>
      </c>
      <c r="H12" s="6"/>
      <c r="I12" s="6">
        <f t="shared" si="0"/>
        <v>-203643417</v>
      </c>
      <c r="J12" s="6"/>
      <c r="K12" s="8">
        <f t="shared" si="1"/>
        <v>-3.2613374466126624E-2</v>
      </c>
      <c r="L12" s="6"/>
      <c r="M12" s="6">
        <v>11730000000</v>
      </c>
      <c r="N12" s="6"/>
      <c r="O12" s="6">
        <v>-5306853228</v>
      </c>
      <c r="P12" s="6"/>
      <c r="Q12" s="6">
        <v>-4834597933</v>
      </c>
      <c r="R12" s="6"/>
      <c r="S12" s="6">
        <f t="shared" si="2"/>
        <v>1588548839</v>
      </c>
      <c r="T12" s="6"/>
      <c r="U12" s="8">
        <f t="shared" si="3"/>
        <v>5.1616797232567638E-2</v>
      </c>
    </row>
    <row r="13" spans="1:21" x14ac:dyDescent="0.55000000000000004">
      <c r="A13" s="1" t="s">
        <v>19</v>
      </c>
      <c r="C13" s="6">
        <v>0</v>
      </c>
      <c r="D13" s="6"/>
      <c r="E13" s="6">
        <v>-260837457</v>
      </c>
      <c r="F13" s="6"/>
      <c r="G13" s="6">
        <v>0</v>
      </c>
      <c r="H13" s="6"/>
      <c r="I13" s="6">
        <f t="shared" si="0"/>
        <v>-260837457</v>
      </c>
      <c r="J13" s="6"/>
      <c r="K13" s="8">
        <f t="shared" si="1"/>
        <v>-4.1772966616118026E-2</v>
      </c>
      <c r="L13" s="6"/>
      <c r="M13" s="6">
        <v>0</v>
      </c>
      <c r="N13" s="6"/>
      <c r="O13" s="6">
        <v>-732128167</v>
      </c>
      <c r="P13" s="6"/>
      <c r="Q13" s="6">
        <v>-345182962</v>
      </c>
      <c r="R13" s="6"/>
      <c r="S13" s="6">
        <f t="shared" si="2"/>
        <v>-1077311129</v>
      </c>
      <c r="T13" s="6"/>
      <c r="U13" s="8">
        <f t="shared" si="3"/>
        <v>-3.5005124637519258E-2</v>
      </c>
    </row>
    <row r="14" spans="1:21" x14ac:dyDescent="0.55000000000000004">
      <c r="A14" s="1" t="s">
        <v>28</v>
      </c>
      <c r="C14" s="6">
        <v>0</v>
      </c>
      <c r="D14" s="6"/>
      <c r="E14" s="6">
        <v>-73124048</v>
      </c>
      <c r="F14" s="6"/>
      <c r="G14" s="6">
        <v>0</v>
      </c>
      <c r="H14" s="6"/>
      <c r="I14" s="6">
        <f t="shared" si="0"/>
        <v>-73124048</v>
      </c>
      <c r="J14" s="6"/>
      <c r="K14" s="8">
        <f t="shared" si="1"/>
        <v>-1.1710773640686935E-2</v>
      </c>
      <c r="L14" s="6"/>
      <c r="M14" s="6">
        <v>0</v>
      </c>
      <c r="N14" s="6"/>
      <c r="O14" s="6">
        <v>-46363681</v>
      </c>
      <c r="P14" s="6"/>
      <c r="Q14" s="6">
        <v>-624092317</v>
      </c>
      <c r="R14" s="6"/>
      <c r="S14" s="6">
        <f t="shared" si="2"/>
        <v>-670455998</v>
      </c>
      <c r="T14" s="6"/>
      <c r="U14" s="8">
        <f t="shared" si="3"/>
        <v>-2.1785160425983462E-2</v>
      </c>
    </row>
    <row r="15" spans="1:21" x14ac:dyDescent="0.55000000000000004">
      <c r="A15" s="1" t="s">
        <v>16</v>
      </c>
      <c r="C15" s="6">
        <v>0</v>
      </c>
      <c r="D15" s="6"/>
      <c r="E15" s="6">
        <v>-481430100</v>
      </c>
      <c r="F15" s="6"/>
      <c r="G15" s="6">
        <v>0</v>
      </c>
      <c r="H15" s="6"/>
      <c r="I15" s="6">
        <f t="shared" si="0"/>
        <v>-481430100</v>
      </c>
      <c r="J15" s="6"/>
      <c r="K15" s="8">
        <f t="shared" si="1"/>
        <v>-7.7100749741224328E-2</v>
      </c>
      <c r="L15" s="6"/>
      <c r="M15" s="6">
        <v>656715614</v>
      </c>
      <c r="N15" s="6"/>
      <c r="O15" s="6">
        <v>-481430211</v>
      </c>
      <c r="P15" s="6"/>
      <c r="Q15" s="6">
        <v>1175919855</v>
      </c>
      <c r="R15" s="6"/>
      <c r="S15" s="6">
        <f t="shared" si="2"/>
        <v>1351205258</v>
      </c>
      <c r="T15" s="6"/>
      <c r="U15" s="8">
        <f t="shared" si="3"/>
        <v>4.3904780331255049E-2</v>
      </c>
    </row>
    <row r="16" spans="1:21" x14ac:dyDescent="0.55000000000000004">
      <c r="A16" s="1" t="s">
        <v>18</v>
      </c>
      <c r="C16" s="6">
        <v>0</v>
      </c>
      <c r="D16" s="6"/>
      <c r="E16" s="6">
        <v>-149223402</v>
      </c>
      <c r="F16" s="6"/>
      <c r="G16" s="6">
        <v>0</v>
      </c>
      <c r="H16" s="6"/>
      <c r="I16" s="6">
        <f t="shared" si="0"/>
        <v>-149223402</v>
      </c>
      <c r="J16" s="6"/>
      <c r="K16" s="8">
        <f t="shared" si="1"/>
        <v>-2.3898040802052288E-2</v>
      </c>
      <c r="L16" s="6"/>
      <c r="M16" s="6">
        <v>3246101250</v>
      </c>
      <c r="N16" s="6"/>
      <c r="O16" s="6">
        <v>-1924269507</v>
      </c>
      <c r="P16" s="6"/>
      <c r="Q16" s="6">
        <v>250284361</v>
      </c>
      <c r="R16" s="6"/>
      <c r="S16" s="6">
        <f t="shared" si="2"/>
        <v>1572116104</v>
      </c>
      <c r="T16" s="6"/>
      <c r="U16" s="8">
        <f t="shared" si="3"/>
        <v>5.1082847548650168E-2</v>
      </c>
    </row>
    <row r="17" spans="1:21" x14ac:dyDescent="0.55000000000000004">
      <c r="A17" s="1" t="s">
        <v>25</v>
      </c>
      <c r="C17" s="6">
        <v>0</v>
      </c>
      <c r="D17" s="6"/>
      <c r="E17" s="6">
        <v>-526702729</v>
      </c>
      <c r="F17" s="6"/>
      <c r="G17" s="6">
        <v>0</v>
      </c>
      <c r="H17" s="6"/>
      <c r="I17" s="6">
        <f t="shared" si="0"/>
        <v>-526702729</v>
      </c>
      <c r="J17" s="6"/>
      <c r="K17" s="8">
        <f t="shared" si="1"/>
        <v>-8.4351134872225259E-2</v>
      </c>
      <c r="L17" s="6"/>
      <c r="M17" s="6">
        <v>8685000000</v>
      </c>
      <c r="N17" s="6"/>
      <c r="O17" s="6">
        <v>-8895008701</v>
      </c>
      <c r="P17" s="6"/>
      <c r="Q17" s="6">
        <v>0</v>
      </c>
      <c r="R17" s="6"/>
      <c r="S17" s="6">
        <f t="shared" si="2"/>
        <v>-210008701</v>
      </c>
      <c r="T17" s="6"/>
      <c r="U17" s="8">
        <f t="shared" si="3"/>
        <v>-6.8238232721983842E-3</v>
      </c>
    </row>
    <row r="18" spans="1:21" x14ac:dyDescent="0.55000000000000004">
      <c r="A18" s="1" t="s">
        <v>31</v>
      </c>
      <c r="C18" s="6">
        <v>0</v>
      </c>
      <c r="D18" s="6"/>
      <c r="E18" s="6">
        <v>0</v>
      </c>
      <c r="F18" s="6"/>
      <c r="G18" s="6">
        <v>0</v>
      </c>
      <c r="H18" s="6"/>
      <c r="I18" s="6">
        <f t="shared" si="0"/>
        <v>0</v>
      </c>
      <c r="J18" s="6"/>
      <c r="K18" s="8">
        <f t="shared" si="1"/>
        <v>0</v>
      </c>
      <c r="L18" s="6"/>
      <c r="M18" s="6">
        <v>8934489152</v>
      </c>
      <c r="N18" s="6"/>
      <c r="O18" s="6">
        <v>-9469105903</v>
      </c>
      <c r="P18" s="6"/>
      <c r="Q18" s="6">
        <v>0</v>
      </c>
      <c r="R18" s="6"/>
      <c r="S18" s="6">
        <f t="shared" si="2"/>
        <v>-534616751</v>
      </c>
      <c r="T18" s="6"/>
      <c r="U18" s="8">
        <f t="shared" si="3"/>
        <v>-1.7371328948798597E-2</v>
      </c>
    </row>
    <row r="19" spans="1:21" x14ac:dyDescent="0.55000000000000004">
      <c r="A19" s="1" t="s">
        <v>15</v>
      </c>
      <c r="C19" s="6">
        <v>0</v>
      </c>
      <c r="D19" s="6"/>
      <c r="E19" s="6">
        <v>7810735</v>
      </c>
      <c r="F19" s="6"/>
      <c r="G19" s="6">
        <v>0</v>
      </c>
      <c r="H19" s="6"/>
      <c r="I19" s="6">
        <f t="shared" si="0"/>
        <v>7810735</v>
      </c>
      <c r="J19" s="6"/>
      <c r="K19" s="8">
        <f t="shared" si="1"/>
        <v>1.2508846549686482E-3</v>
      </c>
      <c r="L19" s="6"/>
      <c r="M19" s="6">
        <v>30934423</v>
      </c>
      <c r="N19" s="6"/>
      <c r="O19" s="6">
        <v>108710923</v>
      </c>
      <c r="P19" s="6"/>
      <c r="Q19" s="6">
        <v>0</v>
      </c>
      <c r="R19" s="6"/>
      <c r="S19" s="6">
        <f t="shared" si="2"/>
        <v>139645346</v>
      </c>
      <c r="T19" s="6"/>
      <c r="U19" s="8">
        <f t="shared" si="3"/>
        <v>4.5375032432060786E-3</v>
      </c>
    </row>
    <row r="20" spans="1:21" x14ac:dyDescent="0.55000000000000004">
      <c r="A20" s="1" t="s">
        <v>22</v>
      </c>
      <c r="C20" s="6">
        <v>0</v>
      </c>
      <c r="D20" s="6"/>
      <c r="E20" s="6">
        <v>-406238951</v>
      </c>
      <c r="F20" s="6"/>
      <c r="G20" s="6">
        <v>0</v>
      </c>
      <c r="H20" s="6"/>
      <c r="I20" s="6">
        <f t="shared" si="0"/>
        <v>-406238951</v>
      </c>
      <c r="J20" s="6"/>
      <c r="K20" s="8">
        <f t="shared" si="1"/>
        <v>-6.5058931080936758E-2</v>
      </c>
      <c r="L20" s="6"/>
      <c r="M20" s="6">
        <v>0</v>
      </c>
      <c r="N20" s="6"/>
      <c r="O20" s="6">
        <v>-892268620</v>
      </c>
      <c r="P20" s="6"/>
      <c r="Q20" s="6">
        <v>0</v>
      </c>
      <c r="R20" s="6"/>
      <c r="S20" s="6">
        <f t="shared" si="2"/>
        <v>-892268620</v>
      </c>
      <c r="T20" s="6"/>
      <c r="U20" s="8">
        <f t="shared" si="3"/>
        <v>-2.8992529096250812E-2</v>
      </c>
    </row>
    <row r="21" spans="1:21" x14ac:dyDescent="0.55000000000000004">
      <c r="A21" s="1" t="s">
        <v>21</v>
      </c>
      <c r="C21" s="6">
        <v>0</v>
      </c>
      <c r="D21" s="6"/>
      <c r="E21" s="6">
        <v>-155302501</v>
      </c>
      <c r="F21" s="6"/>
      <c r="G21" s="6">
        <v>0</v>
      </c>
      <c r="H21" s="6"/>
      <c r="I21" s="6">
        <f t="shared" si="0"/>
        <v>-155302501</v>
      </c>
      <c r="J21" s="6"/>
      <c r="K21" s="8">
        <f t="shared" si="1"/>
        <v>-2.4871604961524508E-2</v>
      </c>
      <c r="L21" s="6"/>
      <c r="M21" s="6">
        <v>0</v>
      </c>
      <c r="N21" s="6"/>
      <c r="O21" s="6">
        <v>-495494629</v>
      </c>
      <c r="P21" s="6"/>
      <c r="Q21" s="6">
        <v>0</v>
      </c>
      <c r="R21" s="6"/>
      <c r="S21" s="6">
        <f t="shared" si="2"/>
        <v>-495494629</v>
      </c>
      <c r="T21" s="6"/>
      <c r="U21" s="8">
        <f t="shared" si="3"/>
        <v>-1.6100131873200363E-2</v>
      </c>
    </row>
    <row r="22" spans="1:21" x14ac:dyDescent="0.55000000000000004">
      <c r="A22" s="1" t="s">
        <v>30</v>
      </c>
      <c r="C22" s="6">
        <v>0</v>
      </c>
      <c r="D22" s="6"/>
      <c r="E22" s="6">
        <v>-922298671</v>
      </c>
      <c r="F22" s="6"/>
      <c r="G22" s="6">
        <v>0</v>
      </c>
      <c r="H22" s="6"/>
      <c r="I22" s="6">
        <f t="shared" si="0"/>
        <v>-922298671</v>
      </c>
      <c r="J22" s="6"/>
      <c r="K22" s="8">
        <f t="shared" si="1"/>
        <v>-0.14770559426889759</v>
      </c>
      <c r="L22" s="6"/>
      <c r="M22" s="6">
        <v>0</v>
      </c>
      <c r="N22" s="6"/>
      <c r="O22" s="6">
        <v>-1064671153</v>
      </c>
      <c r="P22" s="6"/>
      <c r="Q22" s="6">
        <v>0</v>
      </c>
      <c r="R22" s="6"/>
      <c r="S22" s="6">
        <f t="shared" si="2"/>
        <v>-1064671153</v>
      </c>
      <c r="T22" s="6"/>
      <c r="U22" s="8">
        <f t="shared" si="3"/>
        <v>-3.4594413262332813E-2</v>
      </c>
    </row>
    <row r="23" spans="1:21" x14ac:dyDescent="0.55000000000000004">
      <c r="A23" s="1" t="s">
        <v>27</v>
      </c>
      <c r="C23" s="6">
        <v>0</v>
      </c>
      <c r="D23" s="6"/>
      <c r="E23" s="6">
        <v>-82440261</v>
      </c>
      <c r="F23" s="6"/>
      <c r="G23" s="6">
        <v>0</v>
      </c>
      <c r="H23" s="6"/>
      <c r="I23" s="6">
        <f t="shared" si="0"/>
        <v>-82440261</v>
      </c>
      <c r="J23" s="6"/>
      <c r="K23" s="8">
        <f t="shared" si="1"/>
        <v>-1.3202759719349115E-2</v>
      </c>
      <c r="L23" s="6"/>
      <c r="M23" s="6">
        <v>0</v>
      </c>
      <c r="N23" s="6"/>
      <c r="O23" s="6">
        <v>-167549860</v>
      </c>
      <c r="P23" s="6"/>
      <c r="Q23" s="6">
        <v>0</v>
      </c>
      <c r="R23" s="6"/>
      <c r="S23" s="6">
        <f t="shared" si="2"/>
        <v>-167549860</v>
      </c>
      <c r="T23" s="6"/>
      <c r="U23" s="8">
        <f t="shared" si="3"/>
        <v>-5.4442060185000678E-3</v>
      </c>
    </row>
    <row r="24" spans="1:21" x14ac:dyDescent="0.55000000000000004">
      <c r="A24" s="1" t="s">
        <v>36</v>
      </c>
      <c r="C24" s="6">
        <v>0</v>
      </c>
      <c r="D24" s="6"/>
      <c r="E24" s="6">
        <v>-286322263</v>
      </c>
      <c r="F24" s="6"/>
      <c r="G24" s="6">
        <v>0</v>
      </c>
      <c r="H24" s="6"/>
      <c r="I24" s="6">
        <f t="shared" si="0"/>
        <v>-286322263</v>
      </c>
      <c r="J24" s="6"/>
      <c r="K24" s="8">
        <f t="shared" si="1"/>
        <v>-4.585434343408111E-2</v>
      </c>
      <c r="L24" s="6"/>
      <c r="M24" s="6">
        <v>0</v>
      </c>
      <c r="N24" s="6"/>
      <c r="O24" s="6">
        <v>-286322263</v>
      </c>
      <c r="P24" s="6"/>
      <c r="Q24" s="6">
        <v>0</v>
      </c>
      <c r="R24" s="6"/>
      <c r="S24" s="6">
        <f t="shared" si="2"/>
        <v>-286322263</v>
      </c>
      <c r="T24" s="6"/>
      <c r="U24" s="8">
        <f t="shared" si="3"/>
        <v>-9.3034836761735247E-3</v>
      </c>
    </row>
    <row r="25" spans="1:21" x14ac:dyDescent="0.55000000000000004">
      <c r="A25" s="1" t="s">
        <v>20</v>
      </c>
      <c r="C25" s="6">
        <v>0</v>
      </c>
      <c r="D25" s="6"/>
      <c r="E25" s="6">
        <v>319944724</v>
      </c>
      <c r="F25" s="6"/>
      <c r="G25" s="6">
        <v>0</v>
      </c>
      <c r="H25" s="6"/>
      <c r="I25" s="6">
        <f t="shared" si="0"/>
        <v>319944724</v>
      </c>
      <c r="J25" s="6"/>
      <c r="K25" s="8">
        <f t="shared" si="1"/>
        <v>5.1238960954350564E-2</v>
      </c>
      <c r="L25" s="6"/>
      <c r="M25" s="6">
        <v>0</v>
      </c>
      <c r="N25" s="6"/>
      <c r="O25" s="6">
        <v>331090221</v>
      </c>
      <c r="P25" s="6"/>
      <c r="Q25" s="6">
        <v>0</v>
      </c>
      <c r="R25" s="6"/>
      <c r="S25" s="6">
        <f t="shared" si="2"/>
        <v>331090221</v>
      </c>
      <c r="T25" s="6"/>
      <c r="U25" s="8">
        <f t="shared" si="3"/>
        <v>1.0758131184560331E-2</v>
      </c>
    </row>
    <row r="26" spans="1:21" x14ac:dyDescent="0.55000000000000004">
      <c r="A26" s="1" t="s">
        <v>35</v>
      </c>
      <c r="C26" s="6">
        <v>0</v>
      </c>
      <c r="D26" s="6"/>
      <c r="E26" s="6">
        <v>-27213548</v>
      </c>
      <c r="F26" s="6"/>
      <c r="G26" s="6">
        <v>0</v>
      </c>
      <c r="H26" s="6"/>
      <c r="I26" s="6">
        <f t="shared" si="0"/>
        <v>-27213548</v>
      </c>
      <c r="J26" s="6"/>
      <c r="K26" s="8">
        <f t="shared" si="1"/>
        <v>-4.3582338410473207E-3</v>
      </c>
      <c r="L26" s="6"/>
      <c r="M26" s="6">
        <v>0</v>
      </c>
      <c r="N26" s="6"/>
      <c r="O26" s="6">
        <v>-27213548</v>
      </c>
      <c r="P26" s="6"/>
      <c r="Q26" s="6">
        <v>0</v>
      </c>
      <c r="R26" s="6"/>
      <c r="S26" s="6">
        <f t="shared" si="2"/>
        <v>-27213548</v>
      </c>
      <c r="T26" s="6"/>
      <c r="U26" s="8">
        <f t="shared" si="3"/>
        <v>-8.8425118234262024E-4</v>
      </c>
    </row>
    <row r="27" spans="1:21" x14ac:dyDescent="0.55000000000000004">
      <c r="A27" s="1" t="s">
        <v>23</v>
      </c>
      <c r="C27" s="6">
        <v>0</v>
      </c>
      <c r="D27" s="6"/>
      <c r="E27" s="6">
        <v>-301489004</v>
      </c>
      <c r="F27" s="6"/>
      <c r="G27" s="6">
        <v>0</v>
      </c>
      <c r="H27" s="6"/>
      <c r="I27" s="6">
        <f t="shared" si="0"/>
        <v>-301489004</v>
      </c>
      <c r="J27" s="6"/>
      <c r="K27" s="8">
        <f t="shared" si="1"/>
        <v>-4.8283288159869896E-2</v>
      </c>
      <c r="L27" s="6"/>
      <c r="M27" s="6">
        <v>0</v>
      </c>
      <c r="N27" s="6"/>
      <c r="O27" s="6">
        <v>-645993897</v>
      </c>
      <c r="P27" s="6"/>
      <c r="Q27" s="6">
        <v>0</v>
      </c>
      <c r="R27" s="6"/>
      <c r="S27" s="6">
        <f t="shared" si="2"/>
        <v>-645993897</v>
      </c>
      <c r="T27" s="6"/>
      <c r="U27" s="8">
        <f t="shared" si="3"/>
        <v>-2.0990312149241502E-2</v>
      </c>
    </row>
    <row r="28" spans="1:21" x14ac:dyDescent="0.55000000000000004">
      <c r="A28" s="1" t="s">
        <v>37</v>
      </c>
      <c r="C28" s="6">
        <v>0</v>
      </c>
      <c r="D28" s="6"/>
      <c r="E28" s="6">
        <v>-254531551</v>
      </c>
      <c r="F28" s="6"/>
      <c r="G28" s="6">
        <v>0</v>
      </c>
      <c r="H28" s="6"/>
      <c r="I28" s="6">
        <f t="shared" si="0"/>
        <v>-254531551</v>
      </c>
      <c r="J28" s="6"/>
      <c r="K28" s="8">
        <f t="shared" si="1"/>
        <v>-4.0763079447871407E-2</v>
      </c>
      <c r="L28" s="6"/>
      <c r="M28" s="6">
        <v>0</v>
      </c>
      <c r="N28" s="6"/>
      <c r="O28" s="6">
        <v>-254531551</v>
      </c>
      <c r="P28" s="6"/>
      <c r="Q28" s="6">
        <v>0</v>
      </c>
      <c r="R28" s="6"/>
      <c r="S28" s="6">
        <f t="shared" si="2"/>
        <v>-254531551</v>
      </c>
      <c r="T28" s="6"/>
      <c r="U28" s="8">
        <f t="shared" si="3"/>
        <v>-8.2705064740272363E-3</v>
      </c>
    </row>
    <row r="29" spans="1:21" x14ac:dyDescent="0.55000000000000004">
      <c r="A29" s="1" t="s">
        <v>24</v>
      </c>
      <c r="C29" s="6">
        <v>0</v>
      </c>
      <c r="D29" s="6"/>
      <c r="E29" s="6">
        <v>-173743415</v>
      </c>
      <c r="F29" s="6"/>
      <c r="G29" s="6">
        <v>0</v>
      </c>
      <c r="H29" s="6"/>
      <c r="I29" s="6">
        <f t="shared" si="0"/>
        <v>-173743415</v>
      </c>
      <c r="J29" s="6"/>
      <c r="K29" s="8">
        <f t="shared" si="1"/>
        <v>-2.7824906583740153E-2</v>
      </c>
      <c r="L29" s="6"/>
      <c r="M29" s="6">
        <v>0</v>
      </c>
      <c r="N29" s="6"/>
      <c r="O29" s="6">
        <v>-253276082</v>
      </c>
      <c r="P29" s="6"/>
      <c r="Q29" s="6">
        <v>0</v>
      </c>
      <c r="R29" s="6"/>
      <c r="S29" s="6">
        <f t="shared" si="2"/>
        <v>-253276082</v>
      </c>
      <c r="T29" s="6"/>
      <c r="U29" s="8">
        <f t="shared" si="3"/>
        <v>-8.2297124567368585E-3</v>
      </c>
    </row>
    <row r="30" spans="1:21" x14ac:dyDescent="0.55000000000000004">
      <c r="A30" s="1" t="s">
        <v>29</v>
      </c>
      <c r="C30" s="6">
        <v>0</v>
      </c>
      <c r="D30" s="6"/>
      <c r="E30" s="6">
        <v>-31664697</v>
      </c>
      <c r="F30" s="6"/>
      <c r="G30" s="6">
        <v>0</v>
      </c>
      <c r="H30" s="6"/>
      <c r="I30" s="6">
        <f t="shared" si="0"/>
        <v>-31664697</v>
      </c>
      <c r="J30" s="6"/>
      <c r="K30" s="8">
        <f t="shared" si="1"/>
        <v>-5.0710827574526329E-3</v>
      </c>
      <c r="L30" s="6"/>
      <c r="M30" s="6">
        <v>0</v>
      </c>
      <c r="N30" s="6"/>
      <c r="O30" s="6">
        <v>803977760</v>
      </c>
      <c r="P30" s="6"/>
      <c r="Q30" s="6">
        <v>0</v>
      </c>
      <c r="R30" s="6"/>
      <c r="S30" s="6">
        <f t="shared" si="2"/>
        <v>803977760</v>
      </c>
      <c r="T30" s="6"/>
      <c r="U30" s="8">
        <f t="shared" si="3"/>
        <v>2.612368974663544E-2</v>
      </c>
    </row>
    <row r="31" spans="1:21" x14ac:dyDescent="0.55000000000000004">
      <c r="A31" s="1" t="s">
        <v>33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f t="shared" si="0"/>
        <v>0</v>
      </c>
      <c r="J31" s="6"/>
      <c r="K31" s="8">
        <f t="shared" si="1"/>
        <v>0</v>
      </c>
      <c r="L31" s="6"/>
      <c r="M31" s="6">
        <v>0</v>
      </c>
      <c r="N31" s="6"/>
      <c r="O31" s="6">
        <v>-58292925</v>
      </c>
      <c r="P31" s="6"/>
      <c r="Q31" s="6">
        <v>0</v>
      </c>
      <c r="R31" s="6"/>
      <c r="S31" s="6">
        <f>M31+O31+Q31</f>
        <v>-58292925</v>
      </c>
      <c r="T31" s="6"/>
      <c r="U31" s="8">
        <f t="shared" si="3"/>
        <v>-1.8941149405972233E-3</v>
      </c>
    </row>
    <row r="32" spans="1:21" ht="24.75" thickBot="1" x14ac:dyDescent="0.6">
      <c r="C32" s="7">
        <f>SUM(C8:C31)</f>
        <v>0</v>
      </c>
      <c r="D32" s="6"/>
      <c r="E32" s="7">
        <f>SUM(E8:E31)</f>
        <v>1061484685</v>
      </c>
      <c r="F32" s="6"/>
      <c r="G32" s="7">
        <f>SUM(G8:G31)</f>
        <v>5182684167</v>
      </c>
      <c r="H32" s="6"/>
      <c r="I32" s="7">
        <f>SUM(I8:I31)</f>
        <v>6244168852</v>
      </c>
      <c r="J32" s="6"/>
      <c r="K32" s="9">
        <f>SUM(K8:K31)</f>
        <v>1</v>
      </c>
      <c r="L32" s="6"/>
      <c r="M32" s="7">
        <f>SUM(M8:M31)</f>
        <v>63631774085</v>
      </c>
      <c r="N32" s="6"/>
      <c r="O32" s="7">
        <f>SUM(O8:O31)</f>
        <v>-51620859880</v>
      </c>
      <c r="P32" s="6"/>
      <c r="Q32" s="7">
        <f>SUM(Q8:Q31)</f>
        <v>18764897627</v>
      </c>
      <c r="R32" s="6"/>
      <c r="S32" s="7">
        <f>SUM(S8:S31)</f>
        <v>30775811832</v>
      </c>
      <c r="T32" s="6"/>
      <c r="U32" s="9">
        <f>SUM(U8:U31)</f>
        <v>0.99999999999999967</v>
      </c>
    </row>
    <row r="33" ht="24.75" thickTop="1" x14ac:dyDescent="0.55000000000000004"/>
  </sheetData>
  <mergeCells count="16">
    <mergeCell ref="A4:U4"/>
    <mergeCell ref="A3:U3"/>
    <mergeCell ref="A2:U2"/>
    <mergeCell ref="A6:A7"/>
    <mergeCell ref="C7"/>
    <mergeCell ref="E7"/>
    <mergeCell ref="G7"/>
    <mergeCell ref="I7"/>
    <mergeCell ref="S7"/>
    <mergeCell ref="U7"/>
    <mergeCell ref="M6:U6"/>
    <mergeCell ref="K7"/>
    <mergeCell ref="C6:K6"/>
    <mergeCell ref="M7"/>
    <mergeCell ref="O7"/>
    <mergeCell ref="Q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61"/>
  <sheetViews>
    <sheetView rightToLeft="1" workbookViewId="0">
      <selection activeCell="G52" sqref="G5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140625" style="1" bestFit="1" customWidth="1"/>
    <col min="4" max="4" width="1" style="1" customWidth="1"/>
    <col min="5" max="5" width="19.42578125" style="1" bestFit="1" customWidth="1"/>
    <col min="6" max="6" width="1" style="1" customWidth="1"/>
    <col min="7" max="7" width="16.140625" style="1" bestFit="1" customWidth="1"/>
    <col min="8" max="8" width="1" style="1" customWidth="1"/>
    <col min="9" max="9" width="22" style="1" customWidth="1"/>
    <col min="10" max="10" width="1" style="1" customWidth="1"/>
    <col min="11" max="11" width="18.140625" style="1" bestFit="1" customWidth="1"/>
    <col min="12" max="12" width="1" style="1" customWidth="1"/>
    <col min="13" max="13" width="19.42578125" style="1" bestFit="1" customWidth="1"/>
    <col min="14" max="14" width="1" style="1" customWidth="1"/>
    <col min="15" max="15" width="17.42578125" style="1" bestFit="1" customWidth="1"/>
    <col min="16" max="16" width="1" style="1" customWidth="1"/>
    <col min="17" max="17" width="17.425781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3" t="s">
        <v>195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K6" s="24" t="s">
        <v>194</v>
      </c>
      <c r="L6" s="24" t="s">
        <v>194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</row>
    <row r="7" spans="1:17" ht="24.75" x14ac:dyDescent="0.55000000000000004">
      <c r="A7" s="24" t="s">
        <v>195</v>
      </c>
      <c r="C7" s="24" t="s">
        <v>238</v>
      </c>
      <c r="E7" s="24" t="s">
        <v>235</v>
      </c>
      <c r="G7" s="24" t="s">
        <v>236</v>
      </c>
      <c r="I7" s="24" t="s">
        <v>239</v>
      </c>
      <c r="K7" s="24" t="s">
        <v>238</v>
      </c>
      <c r="M7" s="24" t="s">
        <v>235</v>
      </c>
      <c r="O7" s="24" t="s">
        <v>236</v>
      </c>
      <c r="Q7" s="24" t="s">
        <v>239</v>
      </c>
    </row>
    <row r="8" spans="1:17" x14ac:dyDescent="0.55000000000000004">
      <c r="A8" s="1" t="s">
        <v>77</v>
      </c>
      <c r="C8" s="6">
        <v>0</v>
      </c>
      <c r="D8" s="6"/>
      <c r="E8" s="6">
        <v>0</v>
      </c>
      <c r="F8" s="6"/>
      <c r="G8" s="6">
        <v>20893575096</v>
      </c>
      <c r="H8" s="6"/>
      <c r="I8" s="6">
        <f>C8+E8+G8</f>
        <v>20893575096</v>
      </c>
      <c r="J8" s="6"/>
      <c r="K8" s="6">
        <v>0</v>
      </c>
      <c r="L8" s="6"/>
      <c r="M8" s="6">
        <v>0</v>
      </c>
      <c r="N8" s="6"/>
      <c r="O8" s="6">
        <v>20893575096</v>
      </c>
      <c r="P8" s="6"/>
      <c r="Q8" s="6">
        <f>K8+M8+O8</f>
        <v>20893575096</v>
      </c>
    </row>
    <row r="9" spans="1:17" x14ac:dyDescent="0.55000000000000004">
      <c r="A9" s="1" t="s">
        <v>65</v>
      </c>
      <c r="C9" s="6">
        <v>0</v>
      </c>
      <c r="D9" s="6"/>
      <c r="E9" s="6">
        <v>-1643258688</v>
      </c>
      <c r="F9" s="6"/>
      <c r="G9" s="6">
        <v>8899234392</v>
      </c>
      <c r="H9" s="6"/>
      <c r="I9" s="6">
        <f t="shared" ref="I9:I58" si="0">C9+E9+G9</f>
        <v>7255975704</v>
      </c>
      <c r="J9" s="6"/>
      <c r="K9" s="6">
        <v>0</v>
      </c>
      <c r="L9" s="6"/>
      <c r="M9" s="6">
        <v>21548016586</v>
      </c>
      <c r="N9" s="6"/>
      <c r="O9" s="6">
        <v>8899234392</v>
      </c>
      <c r="P9" s="6"/>
      <c r="Q9" s="6">
        <f t="shared" ref="Q9:Q59" si="1">K9+M9+O9</f>
        <v>30447250978</v>
      </c>
    </row>
    <row r="10" spans="1:17" x14ac:dyDescent="0.55000000000000004">
      <c r="A10" s="1" t="s">
        <v>98</v>
      </c>
      <c r="C10" s="6">
        <v>0</v>
      </c>
      <c r="D10" s="6"/>
      <c r="E10" s="6">
        <v>2599503036</v>
      </c>
      <c r="F10" s="6"/>
      <c r="G10" s="6">
        <v>2248499393</v>
      </c>
      <c r="H10" s="6"/>
      <c r="I10" s="6">
        <f t="shared" si="0"/>
        <v>4848002429</v>
      </c>
      <c r="J10" s="6"/>
      <c r="K10" s="6">
        <v>0</v>
      </c>
      <c r="L10" s="6"/>
      <c r="M10" s="6">
        <v>29857949913</v>
      </c>
      <c r="N10" s="6"/>
      <c r="O10" s="6">
        <v>44281721073</v>
      </c>
      <c r="P10" s="6"/>
      <c r="Q10" s="6">
        <f t="shared" si="1"/>
        <v>74139670986</v>
      </c>
    </row>
    <row r="11" spans="1:17" x14ac:dyDescent="0.55000000000000004">
      <c r="A11" s="1" t="s">
        <v>92</v>
      </c>
      <c r="C11" s="6">
        <v>0</v>
      </c>
      <c r="D11" s="6"/>
      <c r="E11" s="6">
        <v>-6039801060</v>
      </c>
      <c r="F11" s="6"/>
      <c r="G11" s="6">
        <v>11426851157</v>
      </c>
      <c r="H11" s="6"/>
      <c r="I11" s="6">
        <f t="shared" si="0"/>
        <v>5387050097</v>
      </c>
      <c r="J11" s="6"/>
      <c r="K11" s="6">
        <v>0</v>
      </c>
      <c r="L11" s="6"/>
      <c r="M11" s="6">
        <v>21816419037</v>
      </c>
      <c r="N11" s="6"/>
      <c r="O11" s="6">
        <v>14345322091</v>
      </c>
      <c r="P11" s="6"/>
      <c r="Q11" s="6">
        <f t="shared" si="1"/>
        <v>36161741128</v>
      </c>
    </row>
    <row r="12" spans="1:17" x14ac:dyDescent="0.55000000000000004">
      <c r="A12" s="1" t="s">
        <v>119</v>
      </c>
      <c r="C12" s="6">
        <v>0</v>
      </c>
      <c r="D12" s="6"/>
      <c r="E12" s="6">
        <v>-5411264259</v>
      </c>
      <c r="F12" s="6"/>
      <c r="G12" s="6">
        <v>7565153843</v>
      </c>
      <c r="H12" s="6"/>
      <c r="I12" s="6">
        <f t="shared" si="0"/>
        <v>2153889584</v>
      </c>
      <c r="J12" s="6"/>
      <c r="K12" s="6">
        <v>0</v>
      </c>
      <c r="L12" s="6"/>
      <c r="M12" s="6">
        <v>2208618116</v>
      </c>
      <c r="N12" s="6"/>
      <c r="O12" s="6">
        <v>7728924159</v>
      </c>
      <c r="P12" s="6"/>
      <c r="Q12" s="6">
        <f t="shared" si="1"/>
        <v>9937542275</v>
      </c>
    </row>
    <row r="13" spans="1:17" x14ac:dyDescent="0.55000000000000004">
      <c r="A13" s="1" t="s">
        <v>68</v>
      </c>
      <c r="C13" s="6">
        <v>0</v>
      </c>
      <c r="D13" s="6"/>
      <c r="E13" s="6">
        <v>-786830668</v>
      </c>
      <c r="F13" s="6"/>
      <c r="G13" s="6">
        <v>2640930860</v>
      </c>
      <c r="H13" s="6"/>
      <c r="I13" s="6">
        <f t="shared" si="0"/>
        <v>1854100192</v>
      </c>
      <c r="J13" s="6"/>
      <c r="K13" s="6">
        <v>0</v>
      </c>
      <c r="L13" s="6"/>
      <c r="M13" s="6">
        <v>3742469886</v>
      </c>
      <c r="N13" s="6"/>
      <c r="O13" s="6">
        <v>12158279874</v>
      </c>
      <c r="P13" s="6"/>
      <c r="Q13" s="6">
        <f t="shared" si="1"/>
        <v>15900749760</v>
      </c>
    </row>
    <row r="14" spans="1:17" x14ac:dyDescent="0.55000000000000004">
      <c r="A14" s="1" t="s">
        <v>121</v>
      </c>
      <c r="C14" s="6">
        <v>0</v>
      </c>
      <c r="D14" s="6"/>
      <c r="E14" s="6">
        <v>888467454</v>
      </c>
      <c r="F14" s="6"/>
      <c r="G14" s="6">
        <v>5414556</v>
      </c>
      <c r="H14" s="6"/>
      <c r="I14" s="6">
        <f t="shared" si="0"/>
        <v>893882010</v>
      </c>
      <c r="J14" s="6"/>
      <c r="K14" s="6">
        <v>0</v>
      </c>
      <c r="L14" s="6"/>
      <c r="M14" s="6">
        <v>3787252230</v>
      </c>
      <c r="N14" s="6"/>
      <c r="O14" s="6">
        <v>5414556</v>
      </c>
      <c r="P14" s="6"/>
      <c r="Q14" s="6">
        <f t="shared" si="1"/>
        <v>3792666786</v>
      </c>
    </row>
    <row r="15" spans="1:17" x14ac:dyDescent="0.55000000000000004">
      <c r="A15" s="1" t="s">
        <v>62</v>
      </c>
      <c r="C15" s="6">
        <v>0</v>
      </c>
      <c r="D15" s="6"/>
      <c r="E15" s="6">
        <v>-2060363648</v>
      </c>
      <c r="F15" s="6"/>
      <c r="G15" s="6">
        <v>6398747508</v>
      </c>
      <c r="H15" s="6"/>
      <c r="I15" s="6">
        <f t="shared" si="0"/>
        <v>4338383860</v>
      </c>
      <c r="J15" s="6"/>
      <c r="K15" s="6">
        <v>0</v>
      </c>
      <c r="L15" s="6"/>
      <c r="M15" s="6">
        <v>17727951047</v>
      </c>
      <c r="N15" s="6"/>
      <c r="O15" s="6">
        <v>8607484694</v>
      </c>
      <c r="P15" s="6"/>
      <c r="Q15" s="6">
        <f t="shared" si="1"/>
        <v>26335435741</v>
      </c>
    </row>
    <row r="16" spans="1:17" x14ac:dyDescent="0.55000000000000004">
      <c r="A16" s="1" t="s">
        <v>80</v>
      </c>
      <c r="C16" s="6">
        <v>0</v>
      </c>
      <c r="D16" s="6"/>
      <c r="E16" s="6">
        <v>1011123174</v>
      </c>
      <c r="F16" s="6"/>
      <c r="G16" s="6">
        <v>919546910</v>
      </c>
      <c r="H16" s="6"/>
      <c r="I16" s="6">
        <f t="shared" si="0"/>
        <v>1930670084</v>
      </c>
      <c r="J16" s="6"/>
      <c r="K16" s="6">
        <v>0</v>
      </c>
      <c r="L16" s="6"/>
      <c r="M16" s="6">
        <v>5275321486</v>
      </c>
      <c r="N16" s="6"/>
      <c r="O16" s="6">
        <v>919546910</v>
      </c>
      <c r="P16" s="6"/>
      <c r="Q16" s="6">
        <f t="shared" si="1"/>
        <v>6194868396</v>
      </c>
    </row>
    <row r="17" spans="1:17" x14ac:dyDescent="0.55000000000000004">
      <c r="A17" s="1" t="s">
        <v>101</v>
      </c>
      <c r="C17" s="6">
        <v>0</v>
      </c>
      <c r="D17" s="6"/>
      <c r="E17" s="6">
        <v>889223843</v>
      </c>
      <c r="F17" s="6"/>
      <c r="G17" s="6">
        <v>310924912</v>
      </c>
      <c r="H17" s="6"/>
      <c r="I17" s="6">
        <f t="shared" si="0"/>
        <v>1200148755</v>
      </c>
      <c r="J17" s="6"/>
      <c r="K17" s="6">
        <v>0</v>
      </c>
      <c r="L17" s="6"/>
      <c r="M17" s="6">
        <v>3753755704</v>
      </c>
      <c r="N17" s="6"/>
      <c r="O17" s="6">
        <v>7376832765</v>
      </c>
      <c r="P17" s="6"/>
      <c r="Q17" s="6">
        <f t="shared" si="1"/>
        <v>11130588469</v>
      </c>
    </row>
    <row r="18" spans="1:17" x14ac:dyDescent="0.55000000000000004">
      <c r="A18" s="1" t="s">
        <v>110</v>
      </c>
      <c r="C18" s="6">
        <v>0</v>
      </c>
      <c r="D18" s="6"/>
      <c r="E18" s="6">
        <v>-1778067894</v>
      </c>
      <c r="F18" s="6"/>
      <c r="G18" s="6">
        <v>3797724512</v>
      </c>
      <c r="H18" s="6"/>
      <c r="I18" s="6">
        <f t="shared" si="0"/>
        <v>2019656618</v>
      </c>
      <c r="J18" s="6"/>
      <c r="K18" s="6">
        <v>0</v>
      </c>
      <c r="L18" s="6"/>
      <c r="M18" s="6">
        <v>1932841118</v>
      </c>
      <c r="N18" s="6"/>
      <c r="O18" s="6">
        <v>3797724512</v>
      </c>
      <c r="P18" s="6"/>
      <c r="Q18" s="6">
        <f t="shared" si="1"/>
        <v>5730565630</v>
      </c>
    </row>
    <row r="19" spans="1:17" x14ac:dyDescent="0.55000000000000004">
      <c r="A19" s="1" t="s">
        <v>71</v>
      </c>
      <c r="C19" s="6">
        <v>0</v>
      </c>
      <c r="D19" s="6"/>
      <c r="E19" s="6">
        <v>0</v>
      </c>
      <c r="F19" s="6"/>
      <c r="G19" s="6">
        <v>4862264095</v>
      </c>
      <c r="H19" s="6"/>
      <c r="I19" s="6">
        <f t="shared" si="0"/>
        <v>4862264095</v>
      </c>
      <c r="J19" s="6"/>
      <c r="K19" s="6">
        <v>0</v>
      </c>
      <c r="L19" s="6"/>
      <c r="M19" s="6">
        <v>0</v>
      </c>
      <c r="N19" s="6"/>
      <c r="O19" s="6">
        <v>4862264095</v>
      </c>
      <c r="P19" s="6"/>
      <c r="Q19" s="6">
        <f t="shared" si="1"/>
        <v>4862264095</v>
      </c>
    </row>
    <row r="20" spans="1:17" x14ac:dyDescent="0.55000000000000004">
      <c r="A20" s="1" t="s">
        <v>87</v>
      </c>
      <c r="C20" s="6">
        <v>0</v>
      </c>
      <c r="D20" s="6"/>
      <c r="E20" s="6">
        <v>-4413004845</v>
      </c>
      <c r="F20" s="6"/>
      <c r="G20" s="6">
        <v>10557353780</v>
      </c>
      <c r="H20" s="6"/>
      <c r="I20" s="6">
        <f t="shared" si="0"/>
        <v>6144348935</v>
      </c>
      <c r="J20" s="6"/>
      <c r="K20" s="6">
        <v>0</v>
      </c>
      <c r="L20" s="6"/>
      <c r="M20" s="6">
        <v>33442252729</v>
      </c>
      <c r="N20" s="6"/>
      <c r="O20" s="6">
        <v>15085876794</v>
      </c>
      <c r="P20" s="6"/>
      <c r="Q20" s="6">
        <f t="shared" si="1"/>
        <v>48528129523</v>
      </c>
    </row>
    <row r="21" spans="1:17" x14ac:dyDescent="0.55000000000000004">
      <c r="A21" s="1" t="s">
        <v>95</v>
      </c>
      <c r="C21" s="6">
        <v>0</v>
      </c>
      <c r="D21" s="6"/>
      <c r="E21" s="6">
        <v>-422172989</v>
      </c>
      <c r="F21" s="6"/>
      <c r="G21" s="6">
        <v>617235214</v>
      </c>
      <c r="H21" s="6"/>
      <c r="I21" s="6">
        <f t="shared" si="0"/>
        <v>195062225</v>
      </c>
      <c r="J21" s="6"/>
      <c r="K21" s="6">
        <v>0</v>
      </c>
      <c r="L21" s="6"/>
      <c r="M21" s="6">
        <v>998434</v>
      </c>
      <c r="N21" s="6"/>
      <c r="O21" s="6">
        <v>617235214</v>
      </c>
      <c r="P21" s="6"/>
      <c r="Q21" s="6">
        <f t="shared" si="1"/>
        <v>618233648</v>
      </c>
    </row>
    <row r="22" spans="1:17" x14ac:dyDescent="0.55000000000000004">
      <c r="A22" s="1" t="s">
        <v>227</v>
      </c>
      <c r="C22" s="6">
        <v>0</v>
      </c>
      <c r="D22" s="6"/>
      <c r="E22" s="6">
        <v>0</v>
      </c>
      <c r="F22" s="6"/>
      <c r="G22" s="6">
        <v>0</v>
      </c>
      <c r="H22" s="6"/>
      <c r="I22" s="6">
        <f t="shared" si="0"/>
        <v>0</v>
      </c>
      <c r="J22" s="6"/>
      <c r="K22" s="6">
        <v>0</v>
      </c>
      <c r="L22" s="6"/>
      <c r="M22" s="6">
        <v>0</v>
      </c>
      <c r="N22" s="6"/>
      <c r="O22" s="6">
        <v>4673634202</v>
      </c>
      <c r="P22" s="6"/>
      <c r="Q22" s="6">
        <f t="shared" si="1"/>
        <v>4673634202</v>
      </c>
    </row>
    <row r="23" spans="1:17" x14ac:dyDescent="0.55000000000000004">
      <c r="A23" s="1" t="s">
        <v>228</v>
      </c>
      <c r="C23" s="6">
        <v>0</v>
      </c>
      <c r="D23" s="6"/>
      <c r="E23" s="6">
        <v>0</v>
      </c>
      <c r="F23" s="6"/>
      <c r="G23" s="6">
        <v>0</v>
      </c>
      <c r="H23" s="6"/>
      <c r="I23" s="6">
        <f t="shared" si="0"/>
        <v>0</v>
      </c>
      <c r="J23" s="6"/>
      <c r="K23" s="6">
        <v>0</v>
      </c>
      <c r="L23" s="6"/>
      <c r="M23" s="6">
        <v>0</v>
      </c>
      <c r="N23" s="6"/>
      <c r="O23" s="6">
        <v>2048372517</v>
      </c>
      <c r="P23" s="6"/>
      <c r="Q23" s="6">
        <f t="shared" si="1"/>
        <v>2048372517</v>
      </c>
    </row>
    <row r="24" spans="1:17" x14ac:dyDescent="0.55000000000000004">
      <c r="A24" s="1" t="s">
        <v>206</v>
      </c>
      <c r="C24" s="6">
        <v>0</v>
      </c>
      <c r="D24" s="6"/>
      <c r="E24" s="6">
        <v>0</v>
      </c>
      <c r="F24" s="6"/>
      <c r="G24" s="6">
        <v>0</v>
      </c>
      <c r="H24" s="6"/>
      <c r="I24" s="6">
        <f t="shared" si="0"/>
        <v>0</v>
      </c>
      <c r="J24" s="6"/>
      <c r="K24" s="6">
        <v>3483690677</v>
      </c>
      <c r="L24" s="6"/>
      <c r="M24" s="6">
        <v>0</v>
      </c>
      <c r="N24" s="6"/>
      <c r="O24" s="6">
        <v>1872227538</v>
      </c>
      <c r="P24" s="6"/>
      <c r="Q24" s="6">
        <f t="shared" si="1"/>
        <v>5355918215</v>
      </c>
    </row>
    <row r="25" spans="1:17" x14ac:dyDescent="0.55000000000000004">
      <c r="A25" s="1" t="s">
        <v>130</v>
      </c>
      <c r="C25" s="6">
        <v>3921871518</v>
      </c>
      <c r="D25" s="6"/>
      <c r="E25" s="6">
        <v>1580503482</v>
      </c>
      <c r="F25" s="6"/>
      <c r="G25" s="6">
        <v>0</v>
      </c>
      <c r="H25" s="6"/>
      <c r="I25" s="6">
        <f t="shared" si="0"/>
        <v>5502375000</v>
      </c>
      <c r="J25" s="6"/>
      <c r="K25" s="6">
        <v>35275633189</v>
      </c>
      <c r="L25" s="6"/>
      <c r="M25" s="6">
        <v>8684795595</v>
      </c>
      <c r="N25" s="6"/>
      <c r="O25" s="6">
        <v>3116439656</v>
      </c>
      <c r="P25" s="6"/>
      <c r="Q25" s="6">
        <f t="shared" si="1"/>
        <v>47076868440</v>
      </c>
    </row>
    <row r="26" spans="1:17" x14ac:dyDescent="0.55000000000000004">
      <c r="A26" s="1" t="s">
        <v>229</v>
      </c>
      <c r="C26" s="6">
        <v>0</v>
      </c>
      <c r="D26" s="6"/>
      <c r="E26" s="6">
        <v>0</v>
      </c>
      <c r="F26" s="6"/>
      <c r="G26" s="6">
        <v>0</v>
      </c>
      <c r="H26" s="6"/>
      <c r="I26" s="6">
        <f t="shared" si="0"/>
        <v>0</v>
      </c>
      <c r="J26" s="6"/>
      <c r="K26" s="6">
        <v>0</v>
      </c>
      <c r="L26" s="6"/>
      <c r="M26" s="6">
        <v>0</v>
      </c>
      <c r="N26" s="6"/>
      <c r="O26" s="6">
        <v>23071578892</v>
      </c>
      <c r="P26" s="6"/>
      <c r="Q26" s="6">
        <f t="shared" si="1"/>
        <v>23071578892</v>
      </c>
    </row>
    <row r="27" spans="1:17" x14ac:dyDescent="0.55000000000000004">
      <c r="A27" s="1" t="s">
        <v>83</v>
      </c>
      <c r="C27" s="6">
        <v>0</v>
      </c>
      <c r="D27" s="6"/>
      <c r="E27" s="6">
        <v>564767897</v>
      </c>
      <c r="F27" s="6"/>
      <c r="G27" s="6">
        <v>0</v>
      </c>
      <c r="H27" s="6"/>
      <c r="I27" s="6">
        <f t="shared" si="0"/>
        <v>564767897</v>
      </c>
      <c r="J27" s="6"/>
      <c r="K27" s="6">
        <v>0</v>
      </c>
      <c r="L27" s="6"/>
      <c r="M27" s="6">
        <v>2451801161</v>
      </c>
      <c r="N27" s="6"/>
      <c r="O27" s="6">
        <v>2863169862</v>
      </c>
      <c r="P27" s="6"/>
      <c r="Q27" s="6">
        <f t="shared" si="1"/>
        <v>5314971023</v>
      </c>
    </row>
    <row r="28" spans="1:17" x14ac:dyDescent="0.55000000000000004">
      <c r="A28" s="1" t="s">
        <v>74</v>
      </c>
      <c r="C28" s="6">
        <v>0</v>
      </c>
      <c r="D28" s="6"/>
      <c r="E28" s="6">
        <v>2502910765</v>
      </c>
      <c r="F28" s="6"/>
      <c r="G28" s="6">
        <v>0</v>
      </c>
      <c r="H28" s="6"/>
      <c r="I28" s="6">
        <f t="shared" si="0"/>
        <v>2502910765</v>
      </c>
      <c r="J28" s="6"/>
      <c r="K28" s="6">
        <v>0</v>
      </c>
      <c r="L28" s="6"/>
      <c r="M28" s="6">
        <v>4350763326</v>
      </c>
      <c r="N28" s="6"/>
      <c r="O28" s="6">
        <v>837484106</v>
      </c>
      <c r="P28" s="6"/>
      <c r="Q28" s="6">
        <f t="shared" si="1"/>
        <v>5188247432</v>
      </c>
    </row>
    <row r="29" spans="1:17" x14ac:dyDescent="0.55000000000000004">
      <c r="A29" s="1" t="s">
        <v>204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f t="shared" si="0"/>
        <v>0</v>
      </c>
      <c r="J29" s="6"/>
      <c r="K29" s="6">
        <v>349122</v>
      </c>
      <c r="L29" s="6"/>
      <c r="M29" s="6">
        <v>0</v>
      </c>
      <c r="N29" s="6"/>
      <c r="O29" s="6">
        <v>667643</v>
      </c>
      <c r="P29" s="6"/>
      <c r="Q29" s="6">
        <f t="shared" si="1"/>
        <v>1016765</v>
      </c>
    </row>
    <row r="30" spans="1:17" x14ac:dyDescent="0.55000000000000004">
      <c r="A30" s="1" t="s">
        <v>230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f t="shared" si="0"/>
        <v>0</v>
      </c>
      <c r="J30" s="6"/>
      <c r="K30" s="6">
        <v>0</v>
      </c>
      <c r="L30" s="6"/>
      <c r="M30" s="6">
        <v>0</v>
      </c>
      <c r="N30" s="6"/>
      <c r="O30" s="6">
        <v>512154350</v>
      </c>
      <c r="P30" s="6"/>
      <c r="Q30" s="6">
        <f t="shared" si="1"/>
        <v>512154350</v>
      </c>
    </row>
    <row r="31" spans="1:17" x14ac:dyDescent="0.55000000000000004">
      <c r="A31" s="1" t="s">
        <v>102</v>
      </c>
      <c r="C31" s="6">
        <v>0</v>
      </c>
      <c r="D31" s="6"/>
      <c r="E31" s="6">
        <v>110395477</v>
      </c>
      <c r="F31" s="6"/>
      <c r="G31" s="6">
        <v>0</v>
      </c>
      <c r="H31" s="6"/>
      <c r="I31" s="6">
        <f t="shared" si="0"/>
        <v>110395477</v>
      </c>
      <c r="J31" s="6"/>
      <c r="K31" s="6">
        <v>0</v>
      </c>
      <c r="L31" s="6"/>
      <c r="M31" s="6">
        <v>697028815</v>
      </c>
      <c r="N31" s="6"/>
      <c r="O31" s="6">
        <v>24247016470</v>
      </c>
      <c r="P31" s="6"/>
      <c r="Q31" s="6">
        <f t="shared" si="1"/>
        <v>24944045285</v>
      </c>
    </row>
    <row r="32" spans="1:17" x14ac:dyDescent="0.55000000000000004">
      <c r="A32" s="1" t="s">
        <v>231</v>
      </c>
      <c r="C32" s="6">
        <v>0</v>
      </c>
      <c r="D32" s="6"/>
      <c r="E32" s="6">
        <v>0</v>
      </c>
      <c r="F32" s="6"/>
      <c r="G32" s="6">
        <v>0</v>
      </c>
      <c r="H32" s="6"/>
      <c r="I32" s="6">
        <f t="shared" si="0"/>
        <v>0</v>
      </c>
      <c r="J32" s="6"/>
      <c r="K32" s="6">
        <v>0</v>
      </c>
      <c r="L32" s="6"/>
      <c r="M32" s="6">
        <v>0</v>
      </c>
      <c r="N32" s="6"/>
      <c r="O32" s="6">
        <v>4388620988</v>
      </c>
      <c r="P32" s="6"/>
      <c r="Q32" s="6">
        <f t="shared" si="1"/>
        <v>4388620988</v>
      </c>
    </row>
    <row r="33" spans="1:17" x14ac:dyDescent="0.55000000000000004">
      <c r="A33" s="1" t="s">
        <v>116</v>
      </c>
      <c r="C33" s="6">
        <v>0</v>
      </c>
      <c r="D33" s="6"/>
      <c r="E33" s="6">
        <v>155339840</v>
      </c>
      <c r="F33" s="6"/>
      <c r="G33" s="6">
        <v>0</v>
      </c>
      <c r="H33" s="6"/>
      <c r="I33" s="6">
        <f t="shared" si="0"/>
        <v>155339840</v>
      </c>
      <c r="J33" s="6"/>
      <c r="K33" s="6">
        <v>0</v>
      </c>
      <c r="L33" s="6"/>
      <c r="M33" s="6">
        <v>207313754</v>
      </c>
      <c r="N33" s="6"/>
      <c r="O33" s="6">
        <v>192986583</v>
      </c>
      <c r="P33" s="6"/>
      <c r="Q33" s="6">
        <f t="shared" si="1"/>
        <v>400300337</v>
      </c>
    </row>
    <row r="34" spans="1:17" x14ac:dyDescent="0.55000000000000004">
      <c r="A34" s="1" t="s">
        <v>200</v>
      </c>
      <c r="C34" s="6">
        <v>0</v>
      </c>
      <c r="D34" s="6"/>
      <c r="E34" s="6">
        <v>0</v>
      </c>
      <c r="F34" s="6"/>
      <c r="G34" s="6">
        <v>0</v>
      </c>
      <c r="H34" s="6"/>
      <c r="I34" s="6">
        <f t="shared" si="0"/>
        <v>0</v>
      </c>
      <c r="J34" s="6"/>
      <c r="K34" s="6">
        <v>1423603115</v>
      </c>
      <c r="L34" s="6"/>
      <c r="M34" s="6">
        <v>0</v>
      </c>
      <c r="N34" s="6"/>
      <c r="O34" s="6">
        <v>20843750</v>
      </c>
      <c r="P34" s="6"/>
      <c r="Q34" s="6">
        <f t="shared" si="1"/>
        <v>1444446865</v>
      </c>
    </row>
    <row r="35" spans="1:17" x14ac:dyDescent="0.55000000000000004">
      <c r="A35" s="1" t="s">
        <v>232</v>
      </c>
      <c r="C35" s="6">
        <v>0</v>
      </c>
      <c r="D35" s="6"/>
      <c r="E35" s="6">
        <v>0</v>
      </c>
      <c r="F35" s="6"/>
      <c r="G35" s="6">
        <v>0</v>
      </c>
      <c r="H35" s="6"/>
      <c r="I35" s="6">
        <f t="shared" si="0"/>
        <v>0</v>
      </c>
      <c r="J35" s="6"/>
      <c r="K35" s="6">
        <v>0</v>
      </c>
      <c r="L35" s="6"/>
      <c r="M35" s="6">
        <v>0</v>
      </c>
      <c r="N35" s="6"/>
      <c r="O35" s="6">
        <v>2513436693</v>
      </c>
      <c r="P35" s="6"/>
      <c r="Q35" s="6">
        <f t="shared" si="1"/>
        <v>2513436693</v>
      </c>
    </row>
    <row r="36" spans="1:17" x14ac:dyDescent="0.55000000000000004">
      <c r="A36" s="1" t="s">
        <v>202</v>
      </c>
      <c r="C36" s="6">
        <v>0</v>
      </c>
      <c r="D36" s="6"/>
      <c r="E36" s="6">
        <v>0</v>
      </c>
      <c r="F36" s="6"/>
      <c r="G36" s="6">
        <v>0</v>
      </c>
      <c r="H36" s="6"/>
      <c r="I36" s="6">
        <f t="shared" si="0"/>
        <v>0</v>
      </c>
      <c r="J36" s="6"/>
      <c r="K36" s="6">
        <v>4296005390</v>
      </c>
      <c r="L36" s="6"/>
      <c r="M36" s="6">
        <v>0</v>
      </c>
      <c r="N36" s="6"/>
      <c r="O36" s="6">
        <v>542126170</v>
      </c>
      <c r="P36" s="6"/>
      <c r="Q36" s="6">
        <f t="shared" si="1"/>
        <v>4838131560</v>
      </c>
    </row>
    <row r="37" spans="1:17" x14ac:dyDescent="0.55000000000000004">
      <c r="A37" s="1" t="s">
        <v>233</v>
      </c>
      <c r="C37" s="6">
        <v>0</v>
      </c>
      <c r="D37" s="6"/>
      <c r="E37" s="6">
        <v>0</v>
      </c>
      <c r="F37" s="6"/>
      <c r="G37" s="6">
        <v>0</v>
      </c>
      <c r="H37" s="6"/>
      <c r="I37" s="6">
        <f t="shared" si="0"/>
        <v>0</v>
      </c>
      <c r="J37" s="6"/>
      <c r="K37" s="6">
        <v>0</v>
      </c>
      <c r="L37" s="6"/>
      <c r="M37" s="6">
        <v>0</v>
      </c>
      <c r="N37" s="6"/>
      <c r="O37" s="6">
        <v>23097744326</v>
      </c>
      <c r="P37" s="6"/>
      <c r="Q37" s="6">
        <f t="shared" si="1"/>
        <v>23097744326</v>
      </c>
    </row>
    <row r="38" spans="1:17" x14ac:dyDescent="0.55000000000000004">
      <c r="A38" s="1" t="s">
        <v>151</v>
      </c>
      <c r="C38" s="6">
        <v>1172372907</v>
      </c>
      <c r="D38" s="6"/>
      <c r="E38" s="6">
        <v>177567810</v>
      </c>
      <c r="F38" s="6"/>
      <c r="G38" s="6">
        <v>0</v>
      </c>
      <c r="H38" s="6"/>
      <c r="I38" s="6">
        <f t="shared" si="0"/>
        <v>1349940717</v>
      </c>
      <c r="J38" s="6"/>
      <c r="K38" s="6">
        <v>8336612628</v>
      </c>
      <c r="L38" s="6"/>
      <c r="M38" s="6">
        <v>-274975151</v>
      </c>
      <c r="N38" s="6"/>
      <c r="O38" s="6">
        <v>-999818750</v>
      </c>
      <c r="P38" s="6"/>
      <c r="Q38" s="6">
        <f t="shared" si="1"/>
        <v>7061818727</v>
      </c>
    </row>
    <row r="39" spans="1:17" x14ac:dyDescent="0.55000000000000004">
      <c r="A39" s="1" t="s">
        <v>208</v>
      </c>
      <c r="C39" s="6">
        <v>0</v>
      </c>
      <c r="D39" s="6"/>
      <c r="E39" s="6">
        <v>0</v>
      </c>
      <c r="F39" s="6"/>
      <c r="G39" s="6">
        <v>0</v>
      </c>
      <c r="H39" s="6"/>
      <c r="I39" s="6">
        <f t="shared" si="0"/>
        <v>0</v>
      </c>
      <c r="J39" s="6"/>
      <c r="K39" s="6">
        <v>395476026</v>
      </c>
      <c r="L39" s="6"/>
      <c r="M39" s="6">
        <v>0</v>
      </c>
      <c r="N39" s="6"/>
      <c r="O39" s="6">
        <v>2212428</v>
      </c>
      <c r="P39" s="6"/>
      <c r="Q39" s="6">
        <f t="shared" si="1"/>
        <v>397688454</v>
      </c>
    </row>
    <row r="40" spans="1:17" x14ac:dyDescent="0.55000000000000004">
      <c r="A40" s="1" t="s">
        <v>148</v>
      </c>
      <c r="C40" s="6">
        <v>859740131</v>
      </c>
      <c r="D40" s="6"/>
      <c r="E40" s="6">
        <v>134120686</v>
      </c>
      <c r="F40" s="6"/>
      <c r="G40" s="6">
        <v>0</v>
      </c>
      <c r="H40" s="6"/>
      <c r="I40" s="6">
        <f t="shared" si="0"/>
        <v>993860817</v>
      </c>
      <c r="J40" s="6"/>
      <c r="K40" s="6">
        <v>5820047608</v>
      </c>
      <c r="L40" s="6"/>
      <c r="M40" s="6">
        <v>-207697348</v>
      </c>
      <c r="N40" s="6"/>
      <c r="O40" s="6">
        <v>0</v>
      </c>
      <c r="P40" s="6"/>
      <c r="Q40" s="6">
        <f t="shared" si="1"/>
        <v>5612350260</v>
      </c>
    </row>
    <row r="41" spans="1:17" x14ac:dyDescent="0.55000000000000004">
      <c r="A41" s="1" t="s">
        <v>161</v>
      </c>
      <c r="C41" s="6">
        <v>1410265475</v>
      </c>
      <c r="D41" s="6"/>
      <c r="E41" s="6">
        <v>-149019850</v>
      </c>
      <c r="F41" s="6"/>
      <c r="G41" s="6">
        <v>0</v>
      </c>
      <c r="H41" s="6"/>
      <c r="I41" s="6">
        <f t="shared" si="0"/>
        <v>1261245625</v>
      </c>
      <c r="J41" s="6"/>
      <c r="K41" s="6">
        <v>1410265475</v>
      </c>
      <c r="L41" s="6"/>
      <c r="M41" s="6">
        <v>-149019850</v>
      </c>
      <c r="N41" s="6"/>
      <c r="O41" s="6">
        <v>0</v>
      </c>
      <c r="P41" s="6"/>
      <c r="Q41" s="6">
        <f t="shared" si="1"/>
        <v>1261245625</v>
      </c>
    </row>
    <row r="42" spans="1:17" x14ac:dyDescent="0.55000000000000004">
      <c r="A42" s="1" t="s">
        <v>127</v>
      </c>
      <c r="C42" s="6">
        <v>4647201438</v>
      </c>
      <c r="D42" s="6"/>
      <c r="E42" s="6">
        <v>30894399</v>
      </c>
      <c r="F42" s="6"/>
      <c r="G42" s="6">
        <v>0</v>
      </c>
      <c r="H42" s="6"/>
      <c r="I42" s="6">
        <f t="shared" si="0"/>
        <v>4678095837</v>
      </c>
      <c r="J42" s="6"/>
      <c r="K42" s="6">
        <v>17346720871</v>
      </c>
      <c r="L42" s="6"/>
      <c r="M42" s="6">
        <v>2872147430</v>
      </c>
      <c r="N42" s="6"/>
      <c r="O42" s="6">
        <v>0</v>
      </c>
      <c r="P42" s="6"/>
      <c r="Q42" s="6">
        <f t="shared" si="1"/>
        <v>20218868301</v>
      </c>
    </row>
    <row r="43" spans="1:17" x14ac:dyDescent="0.55000000000000004">
      <c r="A43" s="1" t="s">
        <v>141</v>
      </c>
      <c r="C43" s="6">
        <v>686877761</v>
      </c>
      <c r="D43" s="6"/>
      <c r="E43" s="6">
        <v>200863587</v>
      </c>
      <c r="F43" s="6"/>
      <c r="G43" s="6">
        <v>0</v>
      </c>
      <c r="H43" s="6"/>
      <c r="I43" s="6">
        <f t="shared" si="0"/>
        <v>887741348</v>
      </c>
      <c r="J43" s="6"/>
      <c r="K43" s="6">
        <v>4718328422</v>
      </c>
      <c r="L43" s="6"/>
      <c r="M43" s="6">
        <v>1610458052</v>
      </c>
      <c r="N43" s="6"/>
      <c r="O43" s="6">
        <v>0</v>
      </c>
      <c r="P43" s="6"/>
      <c r="Q43" s="6">
        <f t="shared" si="1"/>
        <v>6328786474</v>
      </c>
    </row>
    <row r="44" spans="1:17" x14ac:dyDescent="0.55000000000000004">
      <c r="A44" s="1" t="s">
        <v>138</v>
      </c>
      <c r="C44" s="6">
        <v>1297040187</v>
      </c>
      <c r="D44" s="6"/>
      <c r="E44" s="6">
        <v>459916625</v>
      </c>
      <c r="F44" s="6"/>
      <c r="G44" s="6">
        <v>0</v>
      </c>
      <c r="H44" s="6"/>
      <c r="I44" s="6">
        <f t="shared" si="0"/>
        <v>1756956812</v>
      </c>
      <c r="J44" s="6"/>
      <c r="K44" s="6">
        <v>9360231872</v>
      </c>
      <c r="L44" s="6"/>
      <c r="M44" s="6">
        <v>3403582989</v>
      </c>
      <c r="N44" s="6"/>
      <c r="O44" s="6">
        <v>0</v>
      </c>
      <c r="P44" s="6"/>
      <c r="Q44" s="6">
        <f t="shared" si="1"/>
        <v>12763814861</v>
      </c>
    </row>
    <row r="45" spans="1:17" x14ac:dyDescent="0.55000000000000004">
      <c r="A45" s="1" t="s">
        <v>144</v>
      </c>
      <c r="C45" s="6">
        <v>3461711154</v>
      </c>
      <c r="D45" s="6"/>
      <c r="E45" s="6">
        <v>1144832462</v>
      </c>
      <c r="F45" s="6"/>
      <c r="G45" s="6">
        <v>0</v>
      </c>
      <c r="H45" s="6"/>
      <c r="I45" s="6">
        <f t="shared" si="0"/>
        <v>4606543616</v>
      </c>
      <c r="J45" s="6"/>
      <c r="K45" s="6">
        <v>24424048798</v>
      </c>
      <c r="L45" s="6"/>
      <c r="M45" s="6">
        <v>8958236026</v>
      </c>
      <c r="N45" s="6"/>
      <c r="O45" s="6">
        <v>0</v>
      </c>
      <c r="P45" s="6"/>
      <c r="Q45" s="6">
        <f t="shared" si="1"/>
        <v>33382284824</v>
      </c>
    </row>
    <row r="46" spans="1:17" x14ac:dyDescent="0.55000000000000004">
      <c r="A46" s="1" t="s">
        <v>147</v>
      </c>
      <c r="C46" s="6">
        <v>4687700303</v>
      </c>
      <c r="D46" s="6"/>
      <c r="E46" s="6">
        <v>1242358220</v>
      </c>
      <c r="F46" s="6"/>
      <c r="G46" s="6">
        <v>0</v>
      </c>
      <c r="H46" s="6"/>
      <c r="I46" s="6">
        <f t="shared" si="0"/>
        <v>5930058523</v>
      </c>
      <c r="J46" s="6"/>
      <c r="K46" s="6">
        <v>29997243395</v>
      </c>
      <c r="L46" s="6"/>
      <c r="M46" s="6">
        <v>7390753716</v>
      </c>
      <c r="N46" s="6"/>
      <c r="O46" s="6">
        <v>0</v>
      </c>
      <c r="P46" s="6"/>
      <c r="Q46" s="6">
        <f t="shared" si="1"/>
        <v>37387997111</v>
      </c>
    </row>
    <row r="47" spans="1:17" x14ac:dyDescent="0.55000000000000004">
      <c r="A47" s="1" t="s">
        <v>136</v>
      </c>
      <c r="C47" s="6">
        <v>2941030376</v>
      </c>
      <c r="D47" s="6"/>
      <c r="E47" s="6">
        <v>619287734</v>
      </c>
      <c r="F47" s="6"/>
      <c r="G47" s="6">
        <v>0</v>
      </c>
      <c r="H47" s="6"/>
      <c r="I47" s="6">
        <f t="shared" si="0"/>
        <v>3560318110</v>
      </c>
      <c r="J47" s="6"/>
      <c r="K47" s="6">
        <v>20071332730</v>
      </c>
      <c r="L47" s="6"/>
      <c r="M47" s="6">
        <v>4220634871</v>
      </c>
      <c r="N47" s="6"/>
      <c r="O47" s="6">
        <v>0</v>
      </c>
      <c r="P47" s="6"/>
      <c r="Q47" s="6">
        <f t="shared" si="1"/>
        <v>24291967601</v>
      </c>
    </row>
    <row r="48" spans="1:17" x14ac:dyDescent="0.55000000000000004">
      <c r="A48" s="1" t="s">
        <v>133</v>
      </c>
      <c r="C48" s="6">
        <v>2841579205</v>
      </c>
      <c r="D48" s="6"/>
      <c r="E48" s="6">
        <v>828049888</v>
      </c>
      <c r="F48" s="6"/>
      <c r="G48" s="6">
        <v>0</v>
      </c>
      <c r="H48" s="6"/>
      <c r="I48" s="6">
        <f t="shared" si="0"/>
        <v>3669629093</v>
      </c>
      <c r="J48" s="6"/>
      <c r="K48" s="6">
        <v>19981210043</v>
      </c>
      <c r="L48" s="6"/>
      <c r="M48" s="6">
        <v>5987514566</v>
      </c>
      <c r="N48" s="6"/>
      <c r="O48" s="6">
        <v>0</v>
      </c>
      <c r="P48" s="6"/>
      <c r="Q48" s="6">
        <f t="shared" si="1"/>
        <v>25968724609</v>
      </c>
    </row>
    <row r="49" spans="1:17" x14ac:dyDescent="0.55000000000000004">
      <c r="A49" s="1" t="s">
        <v>152</v>
      </c>
      <c r="C49" s="6">
        <v>690784931</v>
      </c>
      <c r="D49" s="6"/>
      <c r="E49" s="6">
        <v>41707006</v>
      </c>
      <c r="F49" s="6"/>
      <c r="G49" s="6">
        <v>0</v>
      </c>
      <c r="H49" s="6"/>
      <c r="I49" s="6">
        <f t="shared" si="0"/>
        <v>732491937</v>
      </c>
      <c r="J49" s="6"/>
      <c r="K49" s="6">
        <v>690784931</v>
      </c>
      <c r="L49" s="6"/>
      <c r="M49" s="6">
        <v>41707006</v>
      </c>
      <c r="N49" s="6"/>
      <c r="O49" s="6">
        <v>0</v>
      </c>
      <c r="P49" s="6"/>
      <c r="Q49" s="6">
        <f t="shared" si="1"/>
        <v>732491937</v>
      </c>
    </row>
    <row r="50" spans="1:17" x14ac:dyDescent="0.55000000000000004">
      <c r="A50" s="1" t="s">
        <v>155</v>
      </c>
      <c r="C50" s="6">
        <v>0</v>
      </c>
      <c r="D50" s="6"/>
      <c r="E50" s="6">
        <v>783102630</v>
      </c>
      <c r="F50" s="6"/>
      <c r="G50" s="6">
        <v>0</v>
      </c>
      <c r="H50" s="6"/>
      <c r="I50" s="6">
        <f t="shared" si="0"/>
        <v>783102630</v>
      </c>
      <c r="J50" s="6"/>
      <c r="K50" s="6">
        <v>0</v>
      </c>
      <c r="L50" s="6"/>
      <c r="M50" s="6">
        <v>783102630</v>
      </c>
      <c r="N50" s="6"/>
      <c r="O50" s="6">
        <v>0</v>
      </c>
      <c r="P50" s="6"/>
      <c r="Q50" s="6">
        <f t="shared" si="1"/>
        <v>783102630</v>
      </c>
    </row>
    <row r="51" spans="1:17" x14ac:dyDescent="0.55000000000000004">
      <c r="A51" s="1" t="s">
        <v>85</v>
      </c>
      <c r="C51" s="6">
        <v>0</v>
      </c>
      <c r="D51" s="6"/>
      <c r="E51" s="6">
        <v>1992745294</v>
      </c>
      <c r="F51" s="6"/>
      <c r="G51" s="6">
        <v>0</v>
      </c>
      <c r="H51" s="6"/>
      <c r="I51" s="6">
        <f t="shared" si="0"/>
        <v>1992745294</v>
      </c>
      <c r="J51" s="6"/>
      <c r="K51" s="6">
        <v>0</v>
      </c>
      <c r="L51" s="6"/>
      <c r="M51" s="6">
        <v>4589088692</v>
      </c>
      <c r="N51" s="6"/>
      <c r="O51" s="6">
        <v>0</v>
      </c>
      <c r="P51" s="6"/>
      <c r="Q51" s="6">
        <f t="shared" si="1"/>
        <v>4589088692</v>
      </c>
    </row>
    <row r="52" spans="1:17" x14ac:dyDescent="0.55000000000000004">
      <c r="A52" s="1" t="s">
        <v>107</v>
      </c>
      <c r="C52" s="6">
        <v>0</v>
      </c>
      <c r="D52" s="6"/>
      <c r="E52" s="6">
        <v>5610054</v>
      </c>
      <c r="F52" s="6"/>
      <c r="G52" s="6">
        <v>0</v>
      </c>
      <c r="H52" s="6"/>
      <c r="I52" s="6">
        <f t="shared" si="0"/>
        <v>5610054</v>
      </c>
      <c r="J52" s="6"/>
      <c r="K52" s="6">
        <v>0</v>
      </c>
      <c r="L52" s="6"/>
      <c r="M52" s="6">
        <v>19891258</v>
      </c>
      <c r="N52" s="6"/>
      <c r="O52" s="6">
        <v>0</v>
      </c>
      <c r="P52" s="6"/>
      <c r="Q52" s="6">
        <f t="shared" si="1"/>
        <v>19891258</v>
      </c>
    </row>
    <row r="53" spans="1:17" x14ac:dyDescent="0.55000000000000004">
      <c r="A53" s="1" t="s">
        <v>90</v>
      </c>
      <c r="C53" s="6">
        <v>0</v>
      </c>
      <c r="D53" s="6"/>
      <c r="E53" s="6">
        <v>71555028</v>
      </c>
      <c r="F53" s="6"/>
      <c r="G53" s="6">
        <v>0</v>
      </c>
      <c r="H53" s="6"/>
      <c r="I53" s="6">
        <f t="shared" si="0"/>
        <v>71555028</v>
      </c>
      <c r="J53" s="6"/>
      <c r="K53" s="6">
        <v>0</v>
      </c>
      <c r="L53" s="6"/>
      <c r="M53" s="6">
        <v>119761516</v>
      </c>
      <c r="N53" s="6"/>
      <c r="O53" s="6">
        <v>0</v>
      </c>
      <c r="P53" s="6"/>
      <c r="Q53" s="6">
        <f t="shared" si="1"/>
        <v>119761516</v>
      </c>
    </row>
    <row r="54" spans="1:17" x14ac:dyDescent="0.55000000000000004">
      <c r="A54" s="1" t="s">
        <v>113</v>
      </c>
      <c r="C54" s="6">
        <v>0</v>
      </c>
      <c r="D54" s="6"/>
      <c r="E54" s="6">
        <v>584929917</v>
      </c>
      <c r="F54" s="6"/>
      <c r="G54" s="6">
        <v>0</v>
      </c>
      <c r="H54" s="6"/>
      <c r="I54" s="6">
        <f t="shared" si="0"/>
        <v>584929917</v>
      </c>
      <c r="J54" s="6"/>
      <c r="K54" s="6">
        <v>0</v>
      </c>
      <c r="L54" s="6"/>
      <c r="M54" s="6">
        <v>2986718052</v>
      </c>
      <c r="N54" s="6"/>
      <c r="O54" s="6">
        <v>0</v>
      </c>
      <c r="P54" s="6"/>
      <c r="Q54" s="6">
        <f t="shared" si="1"/>
        <v>2986718052</v>
      </c>
    </row>
    <row r="55" spans="1:17" x14ac:dyDescent="0.55000000000000004">
      <c r="A55" s="1" t="s">
        <v>105</v>
      </c>
      <c r="C55" s="6">
        <v>0</v>
      </c>
      <c r="D55" s="6"/>
      <c r="E55" s="6">
        <v>143555976</v>
      </c>
      <c r="F55" s="6"/>
      <c r="G55" s="6">
        <v>0</v>
      </c>
      <c r="H55" s="6"/>
      <c r="I55" s="6">
        <f t="shared" si="0"/>
        <v>143555976</v>
      </c>
      <c r="J55" s="6"/>
      <c r="K55" s="6">
        <v>0</v>
      </c>
      <c r="L55" s="6"/>
      <c r="M55" s="6">
        <v>245733435</v>
      </c>
      <c r="N55" s="6"/>
      <c r="O55" s="6">
        <v>0</v>
      </c>
      <c r="P55" s="6"/>
      <c r="Q55" s="6">
        <f t="shared" si="1"/>
        <v>245733435</v>
      </c>
    </row>
    <row r="56" spans="1:17" x14ac:dyDescent="0.55000000000000004">
      <c r="A56" s="1" t="s">
        <v>59</v>
      </c>
      <c r="C56" s="6">
        <v>0</v>
      </c>
      <c r="D56" s="6"/>
      <c r="E56" s="6">
        <v>1025971709</v>
      </c>
      <c r="F56" s="6"/>
      <c r="G56" s="6">
        <v>0</v>
      </c>
      <c r="H56" s="6"/>
      <c r="I56" s="6">
        <f t="shared" si="0"/>
        <v>1025971709</v>
      </c>
      <c r="J56" s="6"/>
      <c r="K56" s="6">
        <v>0</v>
      </c>
      <c r="L56" s="6"/>
      <c r="M56" s="6">
        <v>1976589670</v>
      </c>
      <c r="N56" s="6"/>
      <c r="O56" s="6">
        <v>0</v>
      </c>
      <c r="P56" s="6"/>
      <c r="Q56" s="6">
        <f t="shared" si="1"/>
        <v>1976589670</v>
      </c>
    </row>
    <row r="57" spans="1:17" x14ac:dyDescent="0.55000000000000004">
      <c r="A57" s="1" t="s">
        <v>55</v>
      </c>
      <c r="C57" s="6">
        <v>0</v>
      </c>
      <c r="D57" s="6"/>
      <c r="E57" s="6">
        <v>404070748</v>
      </c>
      <c r="F57" s="6"/>
      <c r="G57" s="6">
        <v>0</v>
      </c>
      <c r="H57" s="6"/>
      <c r="I57" s="6">
        <f t="shared" si="0"/>
        <v>404070748</v>
      </c>
      <c r="J57" s="6"/>
      <c r="K57" s="6">
        <v>0</v>
      </c>
      <c r="L57" s="6"/>
      <c r="M57" s="6">
        <v>763469491</v>
      </c>
      <c r="N57" s="6"/>
      <c r="O57" s="6">
        <v>0</v>
      </c>
      <c r="P57" s="6"/>
      <c r="Q57" s="6">
        <f t="shared" si="1"/>
        <v>763469491</v>
      </c>
    </row>
    <row r="58" spans="1:17" x14ac:dyDescent="0.55000000000000004">
      <c r="A58" s="1" t="s">
        <v>124</v>
      </c>
      <c r="C58" s="6">
        <v>0</v>
      </c>
      <c r="D58" s="6"/>
      <c r="E58" s="6">
        <v>3129032760</v>
      </c>
      <c r="F58" s="6"/>
      <c r="G58" s="6">
        <v>0</v>
      </c>
      <c r="H58" s="6"/>
      <c r="I58" s="6">
        <f t="shared" si="0"/>
        <v>3129032760</v>
      </c>
      <c r="J58" s="6"/>
      <c r="K58" s="6">
        <v>0</v>
      </c>
      <c r="L58" s="6"/>
      <c r="M58" s="6">
        <v>5057296137</v>
      </c>
      <c r="N58" s="6"/>
      <c r="O58" s="6">
        <v>0</v>
      </c>
      <c r="P58" s="6"/>
      <c r="Q58" s="6">
        <f t="shared" si="1"/>
        <v>5057296137</v>
      </c>
    </row>
    <row r="59" spans="1:17" x14ac:dyDescent="0.55000000000000004">
      <c r="A59" s="1" t="s">
        <v>158</v>
      </c>
      <c r="C59" s="6">
        <v>0</v>
      </c>
      <c r="D59" s="6"/>
      <c r="E59" s="6">
        <v>1393067215</v>
      </c>
      <c r="F59" s="6"/>
      <c r="G59" s="6">
        <v>0</v>
      </c>
      <c r="H59" s="6"/>
      <c r="I59" s="6">
        <f>C59+E59+G59</f>
        <v>1393067215</v>
      </c>
      <c r="J59" s="6"/>
      <c r="K59" s="6">
        <v>0</v>
      </c>
      <c r="L59" s="6"/>
      <c r="M59" s="6">
        <v>1393067215</v>
      </c>
      <c r="N59" s="6"/>
      <c r="O59" s="6">
        <v>0</v>
      </c>
      <c r="P59" s="6"/>
      <c r="Q59" s="6">
        <f t="shared" si="1"/>
        <v>1393067215</v>
      </c>
    </row>
    <row r="60" spans="1:17" ht="24.75" thickBot="1" x14ac:dyDescent="0.6">
      <c r="C60" s="18">
        <f>SUM(C8:C59)</f>
        <v>28618175386</v>
      </c>
      <c r="E60" s="18">
        <f>SUM(E8:E59)</f>
        <v>2011690815</v>
      </c>
      <c r="G60" s="18">
        <f>SUM(G8:G59)</f>
        <v>81143456228</v>
      </c>
      <c r="I60" s="18">
        <f>SUM(I8:I59)</f>
        <v>111773322429</v>
      </c>
      <c r="K60" s="18">
        <f>SUM(K8:K59)</f>
        <v>187031584292</v>
      </c>
      <c r="M60" s="18">
        <f>SUM(M8:M59)</f>
        <v>213273609340</v>
      </c>
      <c r="O60" s="18">
        <f>SUM(O8:O59)</f>
        <v>242580333649</v>
      </c>
      <c r="Q60" s="18">
        <f>SUM(Q8:Q59)</f>
        <v>642885527281</v>
      </c>
    </row>
    <row r="61" spans="1:17" ht="24.75" thickTop="1" x14ac:dyDescent="0.55000000000000004"/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6"/>
  <sheetViews>
    <sheetView rightToLeft="1" workbookViewId="0">
      <selection activeCell="G19" sqref="G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19.5703125" style="1" bestFit="1" customWidth="1"/>
    <col min="4" max="4" width="1" style="1" customWidth="1"/>
    <col min="5" max="5" width="36.140625" style="1" bestFit="1" customWidth="1"/>
    <col min="6" max="6" width="1" style="1" customWidth="1"/>
    <col min="7" max="7" width="31.42578125" style="1" bestFit="1" customWidth="1"/>
    <col min="8" max="8" width="1" style="1" customWidth="1"/>
    <col min="9" max="9" width="36.140625" style="1" bestFit="1" customWidth="1"/>
    <col min="10" max="10" width="1" style="1" customWidth="1"/>
    <col min="11" max="11" width="31.42578125" style="1" bestFit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spans="1:11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6" spans="1:11" ht="24.75" x14ac:dyDescent="0.55000000000000004">
      <c r="A6" s="24" t="s">
        <v>240</v>
      </c>
      <c r="B6" s="24" t="s">
        <v>240</v>
      </c>
      <c r="C6" s="24" t="s">
        <v>240</v>
      </c>
      <c r="E6" s="24" t="s">
        <v>193</v>
      </c>
      <c r="F6" s="24" t="s">
        <v>193</v>
      </c>
      <c r="G6" s="24" t="s">
        <v>193</v>
      </c>
      <c r="I6" s="24" t="s">
        <v>194</v>
      </c>
      <c r="J6" s="24" t="s">
        <v>194</v>
      </c>
      <c r="K6" s="24" t="s">
        <v>194</v>
      </c>
    </row>
    <row r="7" spans="1:11" ht="24.75" x14ac:dyDescent="0.55000000000000004">
      <c r="A7" s="25" t="s">
        <v>241</v>
      </c>
      <c r="C7" s="25" t="s">
        <v>172</v>
      </c>
      <c r="E7" s="25" t="s">
        <v>242</v>
      </c>
      <c r="G7" s="25" t="s">
        <v>243</v>
      </c>
      <c r="I7" s="25" t="s">
        <v>242</v>
      </c>
      <c r="K7" s="25" t="s">
        <v>243</v>
      </c>
    </row>
    <row r="8" spans="1:11" x14ac:dyDescent="0.55000000000000004">
      <c r="A8" s="1" t="s">
        <v>178</v>
      </c>
      <c r="C8" s="4" t="s">
        <v>179</v>
      </c>
      <c r="D8" s="4"/>
      <c r="E8" s="5">
        <v>1874231</v>
      </c>
      <c r="F8" s="4"/>
      <c r="G8" s="8">
        <f>E8/$E$10</f>
        <v>0.32078671031840578</v>
      </c>
      <c r="H8" s="4"/>
      <c r="I8" s="5">
        <v>188220246</v>
      </c>
      <c r="J8" s="4"/>
      <c r="K8" s="8">
        <f>I8/$I$10</f>
        <v>0.51911704489574673</v>
      </c>
    </row>
    <row r="9" spans="1:11" x14ac:dyDescent="0.55000000000000004">
      <c r="A9" s="1" t="s">
        <v>188</v>
      </c>
      <c r="C9" s="4" t="s">
        <v>189</v>
      </c>
      <c r="D9" s="4"/>
      <c r="E9" s="5">
        <v>3968377</v>
      </c>
      <c r="F9" s="4"/>
      <c r="G9" s="8">
        <f>E9/$E$10</f>
        <v>0.67921328968159422</v>
      </c>
      <c r="H9" s="4"/>
      <c r="I9" s="5">
        <v>174357419</v>
      </c>
      <c r="J9" s="4"/>
      <c r="K9" s="8">
        <f>I9/$I$10</f>
        <v>0.48088295510425333</v>
      </c>
    </row>
    <row r="10" spans="1:11" ht="24.75" thickBot="1" x14ac:dyDescent="0.6">
      <c r="C10" s="4"/>
      <c r="D10" s="4"/>
      <c r="E10" s="13">
        <f>SUM(E8:E9)</f>
        <v>5842608</v>
      </c>
      <c r="F10" s="4"/>
      <c r="G10" s="9">
        <f>SUM(G8:G9)</f>
        <v>1</v>
      </c>
      <c r="H10" s="4"/>
      <c r="I10" s="13">
        <f>SUM(I8:I9)</f>
        <v>362577665</v>
      </c>
      <c r="J10" s="4"/>
      <c r="K10" s="9">
        <f>SUM(K8:K9)</f>
        <v>1</v>
      </c>
    </row>
    <row r="11" spans="1:11" ht="24.75" thickTop="1" x14ac:dyDescent="0.55000000000000004">
      <c r="C11" s="4"/>
      <c r="D11" s="4"/>
      <c r="E11" s="5"/>
      <c r="F11" s="4"/>
      <c r="G11" s="4"/>
      <c r="H11" s="4"/>
      <c r="I11" s="5"/>
      <c r="J11" s="4"/>
      <c r="K11" s="4"/>
    </row>
    <row r="12" spans="1:11" x14ac:dyDescent="0.55000000000000004"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55000000000000004"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55000000000000004"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55000000000000004"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55000000000000004">
      <c r="C16" s="4"/>
      <c r="D16" s="4"/>
      <c r="E16" s="4"/>
      <c r="F16" s="4"/>
      <c r="G16" s="4"/>
      <c r="H16" s="4"/>
      <c r="I16" s="4"/>
      <c r="J16" s="4"/>
      <c r="K16" s="4"/>
    </row>
  </sheetData>
  <mergeCells count="12">
    <mergeCell ref="A4:K4"/>
    <mergeCell ref="A3:K3"/>
    <mergeCell ref="A2:K2"/>
    <mergeCell ref="A7"/>
    <mergeCell ref="C7"/>
    <mergeCell ref="A6:C6"/>
    <mergeCell ref="E7"/>
    <mergeCell ref="G7"/>
    <mergeCell ref="E6:G6"/>
    <mergeCell ref="I7"/>
    <mergeCell ref="K7"/>
    <mergeCell ref="I6:K6"/>
  </mergeCells>
  <pageMargins left="0.7" right="0.7" top="0.75" bottom="0.75" header="0.3" footer="0.3"/>
  <ignoredErrors>
    <ignoredError sqref="C8:C9" numberStoredAsText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10"/>
  <sheetViews>
    <sheetView rightToLeft="1" workbookViewId="0">
      <selection activeCell="K18" sqref="K18"/>
    </sheetView>
  </sheetViews>
  <sheetFormatPr defaultRowHeight="24" x14ac:dyDescent="0.55000000000000004"/>
  <cols>
    <col min="1" max="1" width="31" style="1" bestFit="1" customWidth="1"/>
    <col min="2" max="2" width="1" style="1" customWidth="1"/>
    <col min="3" max="3" width="8.5703125" style="1" bestFit="1" customWidth="1"/>
    <col min="4" max="4" width="1" style="1" customWidth="1"/>
    <col min="5" max="5" width="20.7109375" style="1" bestFit="1" customWidth="1"/>
    <col min="6" max="6" width="1" style="1" customWidth="1"/>
    <col min="7" max="7" width="9.140625" style="1" customWidth="1"/>
    <col min="8" max="8" width="15.42578125" style="1" bestFit="1" customWidth="1"/>
    <col min="9" max="9" width="12.42578125" style="1" bestFit="1" customWidth="1"/>
    <col min="10" max="16384" width="9.140625" style="1"/>
  </cols>
  <sheetData>
    <row r="2" spans="1:9" ht="24.75" x14ac:dyDescent="0.55000000000000004">
      <c r="A2" s="23" t="s">
        <v>0</v>
      </c>
      <c r="B2" s="23"/>
      <c r="C2" s="23"/>
      <c r="D2" s="23"/>
      <c r="E2" s="23"/>
    </row>
    <row r="3" spans="1:9" ht="24.75" x14ac:dyDescent="0.55000000000000004">
      <c r="A3" s="23" t="s">
        <v>191</v>
      </c>
      <c r="B3" s="23"/>
      <c r="C3" s="23"/>
      <c r="D3" s="23"/>
      <c r="E3" s="23"/>
    </row>
    <row r="4" spans="1:9" ht="24.75" x14ac:dyDescent="0.55000000000000004">
      <c r="A4" s="23" t="s">
        <v>2</v>
      </c>
      <c r="B4" s="23"/>
      <c r="C4" s="23"/>
      <c r="D4" s="23"/>
      <c r="E4" s="23"/>
    </row>
    <row r="5" spans="1:9" ht="24.75" x14ac:dyDescent="0.6">
      <c r="C5" s="23" t="s">
        <v>193</v>
      </c>
      <c r="E5" s="2" t="s">
        <v>252</v>
      </c>
    </row>
    <row r="6" spans="1:9" ht="24.75" x14ac:dyDescent="0.55000000000000004">
      <c r="A6" s="23" t="s">
        <v>244</v>
      </c>
      <c r="C6" s="24"/>
      <c r="E6" s="19" t="s">
        <v>253</v>
      </c>
      <c r="H6" s="3"/>
    </row>
    <row r="7" spans="1:9" ht="24.75" x14ac:dyDescent="0.55000000000000004">
      <c r="A7" s="24" t="s">
        <v>244</v>
      </c>
      <c r="C7" s="24" t="s">
        <v>175</v>
      </c>
      <c r="E7" s="24" t="s">
        <v>175</v>
      </c>
      <c r="H7" s="3"/>
      <c r="I7" s="3"/>
    </row>
    <row r="8" spans="1:9" x14ac:dyDescent="0.55000000000000004">
      <c r="A8" s="1" t="s">
        <v>245</v>
      </c>
      <c r="C8" s="5">
        <v>0</v>
      </c>
      <c r="D8" s="4"/>
      <c r="E8" s="5">
        <v>39153554</v>
      </c>
      <c r="H8" s="3"/>
      <c r="I8" s="3"/>
    </row>
    <row r="9" spans="1:9" ht="25.5" thickBot="1" x14ac:dyDescent="0.65">
      <c r="A9" s="2" t="s">
        <v>44</v>
      </c>
      <c r="C9" s="13">
        <v>0</v>
      </c>
      <c r="D9" s="4"/>
      <c r="E9" s="13">
        <v>39153554</v>
      </c>
      <c r="H9" s="3"/>
    </row>
    <row r="10" spans="1:9" ht="24.75" thickTop="1" x14ac:dyDescent="0.55000000000000004"/>
  </sheetData>
  <mergeCells count="7">
    <mergeCell ref="E7"/>
    <mergeCell ref="A3:E3"/>
    <mergeCell ref="A4:E4"/>
    <mergeCell ref="A2:E2"/>
    <mergeCell ref="C5:C6"/>
    <mergeCell ref="A6:A7"/>
    <mergeCell ref="C7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K13"/>
  <sheetViews>
    <sheetView rightToLeft="1" topLeftCell="A2" workbookViewId="0">
      <selection activeCell="G17" sqref="G17"/>
    </sheetView>
  </sheetViews>
  <sheetFormatPr defaultRowHeight="24" x14ac:dyDescent="0.55000000000000004"/>
  <cols>
    <col min="1" max="1" width="25" style="1" bestFit="1" customWidth="1"/>
    <col min="2" max="2" width="1" style="1" customWidth="1"/>
    <col min="3" max="3" width="16.5703125" style="1" bestFit="1" customWidth="1"/>
    <col min="4" max="4" width="1" style="1" customWidth="1"/>
    <col min="5" max="5" width="21.7109375" style="1" bestFit="1" customWidth="1"/>
    <col min="6" max="6" width="1" style="1" customWidth="1"/>
    <col min="7" max="7" width="33.42578125" style="1" bestFit="1" customWidth="1"/>
    <col min="8" max="8" width="1" style="1" customWidth="1"/>
    <col min="9" max="9" width="9.140625" style="1" customWidth="1"/>
    <col min="10" max="10" width="17.7109375" style="1" bestFit="1" customWidth="1"/>
    <col min="11" max="11" width="12.42578125" style="1" bestFit="1" customWidth="1"/>
    <col min="12" max="16384" width="9.140625" style="1"/>
  </cols>
  <sheetData>
    <row r="2" spans="1:11" ht="24.75" x14ac:dyDescent="0.55000000000000004">
      <c r="A2" s="23" t="s">
        <v>0</v>
      </c>
      <c r="B2" s="23"/>
      <c r="C2" s="23"/>
      <c r="D2" s="23"/>
      <c r="E2" s="23"/>
      <c r="F2" s="23"/>
      <c r="G2" s="23"/>
    </row>
    <row r="3" spans="1:11" ht="24.75" x14ac:dyDescent="0.55000000000000004">
      <c r="A3" s="23" t="s">
        <v>191</v>
      </c>
      <c r="B3" s="23"/>
      <c r="C3" s="23"/>
      <c r="D3" s="23"/>
      <c r="E3" s="23"/>
      <c r="F3" s="23"/>
      <c r="G3" s="23"/>
    </row>
    <row r="4" spans="1:11" ht="24.75" x14ac:dyDescent="0.55000000000000004">
      <c r="A4" s="23" t="s">
        <v>2</v>
      </c>
      <c r="B4" s="23"/>
      <c r="C4" s="23"/>
      <c r="D4" s="23"/>
      <c r="E4" s="23"/>
      <c r="F4" s="23"/>
      <c r="G4" s="23"/>
    </row>
    <row r="6" spans="1:11" ht="24.75" x14ac:dyDescent="0.55000000000000004">
      <c r="A6" s="24" t="s">
        <v>195</v>
      </c>
      <c r="C6" s="24" t="s">
        <v>175</v>
      </c>
      <c r="E6" s="24" t="s">
        <v>237</v>
      </c>
      <c r="G6" s="24" t="s">
        <v>13</v>
      </c>
      <c r="J6" s="3"/>
    </row>
    <row r="7" spans="1:11" x14ac:dyDescent="0.55000000000000004">
      <c r="A7" s="1" t="s">
        <v>246</v>
      </c>
      <c r="C7" s="5">
        <f>'سرمایه‌گذاری در سهام'!I32</f>
        <v>6244168852</v>
      </c>
      <c r="D7" s="4"/>
      <c r="E7" s="8">
        <f>C7/$C$10</f>
        <v>5.2906223254738684E-2</v>
      </c>
      <c r="F7" s="4"/>
      <c r="G7" s="8">
        <v>1.1000755698926279E-3</v>
      </c>
      <c r="J7" s="3"/>
      <c r="K7" s="3"/>
    </row>
    <row r="8" spans="1:11" x14ac:dyDescent="0.55000000000000004">
      <c r="A8" s="1" t="s">
        <v>247</v>
      </c>
      <c r="C8" s="5">
        <f>'سرمایه‌گذاری در اوراق بهادار'!I60</f>
        <v>111773322429</v>
      </c>
      <c r="D8" s="4"/>
      <c r="E8" s="8">
        <f t="shared" ref="E8:E9" si="0">C8/$C$10</f>
        <v>0.94704427290727033</v>
      </c>
      <c r="F8" s="4"/>
      <c r="G8" s="8">
        <v>1.9691828373681948E-2</v>
      </c>
      <c r="J8" s="3"/>
      <c r="K8" s="3"/>
    </row>
    <row r="9" spans="1:11" x14ac:dyDescent="0.55000000000000004">
      <c r="A9" s="1" t="s">
        <v>248</v>
      </c>
      <c r="C9" s="5">
        <f>'درآمد سپرده بانکی'!E10</f>
        <v>5842608</v>
      </c>
      <c r="D9" s="4"/>
      <c r="E9" s="8">
        <f t="shared" si="0"/>
        <v>4.9503837991010544E-5</v>
      </c>
      <c r="F9" s="4"/>
      <c r="G9" s="8">
        <v>1.0293300001329349E-6</v>
      </c>
      <c r="J9" s="3"/>
    </row>
    <row r="10" spans="1:11" ht="24.75" thickBot="1" x14ac:dyDescent="0.6">
      <c r="C10" s="13">
        <f>SUM(C7:C9)</f>
        <v>118023333889</v>
      </c>
      <c r="D10" s="4"/>
      <c r="E10" s="14">
        <f>SUM(E7:E9)</f>
        <v>1</v>
      </c>
      <c r="F10" s="4"/>
      <c r="G10" s="14">
        <f>SUM(G7:G9)</f>
        <v>2.0792933273574711E-2</v>
      </c>
      <c r="J10" s="3"/>
    </row>
    <row r="11" spans="1:11" ht="24.75" thickTop="1" x14ac:dyDescent="0.55000000000000004">
      <c r="C11" s="4"/>
      <c r="D11" s="4"/>
      <c r="E11" s="4"/>
      <c r="F11" s="4"/>
      <c r="G11" s="4"/>
      <c r="J11" s="16"/>
    </row>
    <row r="12" spans="1:11" x14ac:dyDescent="0.55000000000000004">
      <c r="C12" s="4"/>
      <c r="D12" s="4"/>
      <c r="E12" s="4"/>
      <c r="F12" s="4"/>
      <c r="G12" s="4"/>
      <c r="J12" s="20"/>
    </row>
    <row r="13" spans="1:11" x14ac:dyDescent="0.55000000000000004">
      <c r="C13" s="4"/>
      <c r="D13" s="4"/>
      <c r="E13" s="4"/>
      <c r="F13" s="4"/>
      <c r="G13" s="4"/>
    </row>
  </sheetData>
  <mergeCells count="7">
    <mergeCell ref="A3:G3"/>
    <mergeCell ref="A2:G2"/>
    <mergeCell ref="A6"/>
    <mergeCell ref="C6"/>
    <mergeCell ref="E6"/>
    <mergeCell ref="G6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35"/>
  <sheetViews>
    <sheetView rightToLeft="1" workbookViewId="0">
      <selection activeCell="A19" sqref="A19"/>
    </sheetView>
  </sheetViews>
  <sheetFormatPr defaultRowHeight="24" x14ac:dyDescent="0.55000000000000004"/>
  <cols>
    <col min="1" max="1" width="32" style="1" bestFit="1" customWidth="1"/>
    <col min="2" max="2" width="1" style="1" customWidth="1"/>
    <col min="3" max="3" width="15" style="1" bestFit="1" customWidth="1"/>
    <col min="4" max="4" width="1" style="1" customWidth="1"/>
    <col min="5" max="5" width="18.5703125" style="1" bestFit="1" customWidth="1"/>
    <col min="6" max="6" width="1" style="1" customWidth="1"/>
    <col min="7" max="7" width="22.28515625" style="1" bestFit="1" customWidth="1"/>
    <col min="8" max="8" width="1" style="1" customWidth="1"/>
    <col min="9" max="9" width="13.85546875" style="1" bestFit="1" customWidth="1"/>
    <col min="10" max="10" width="1" style="1" customWidth="1"/>
    <col min="11" max="11" width="17.42578125" style="1" bestFit="1" customWidth="1"/>
    <col min="12" max="12" width="1" style="1" customWidth="1"/>
    <col min="13" max="13" width="14.5703125" style="1" bestFit="1" customWidth="1"/>
    <col min="14" max="14" width="1" style="1" customWidth="1"/>
    <col min="15" max="15" width="17.42578125" style="1" bestFit="1" customWidth="1"/>
    <col min="16" max="16" width="1.5703125" style="1" customWidth="1"/>
    <col min="17" max="17" width="15" style="1" bestFit="1" customWidth="1"/>
    <col min="18" max="18" width="1" style="1" customWidth="1"/>
    <col min="19" max="19" width="12.140625" style="1" bestFit="1" customWidth="1"/>
    <col min="20" max="20" width="1" style="1" customWidth="1"/>
    <col min="21" max="21" width="18.5703125" style="1" bestFit="1" customWidth="1"/>
    <col min="22" max="22" width="1" style="1" customWidth="1"/>
    <col min="23" max="23" width="22.28515625" style="1" bestFit="1" customWidth="1"/>
    <col min="24" max="24" width="1" style="1" customWidth="1"/>
    <col min="25" max="25" width="33.42578125" style="1" bestFit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</row>
    <row r="3" spans="1:25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</row>
    <row r="4" spans="1:25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</row>
    <row r="6" spans="1:25" ht="24.75" x14ac:dyDescent="0.55000000000000004">
      <c r="A6" s="23" t="s">
        <v>3</v>
      </c>
      <c r="C6" s="24" t="s">
        <v>249</v>
      </c>
      <c r="D6" s="24" t="s">
        <v>4</v>
      </c>
      <c r="E6" s="24" t="s">
        <v>4</v>
      </c>
      <c r="F6" s="24" t="s">
        <v>4</v>
      </c>
      <c r="G6" s="24" t="s">
        <v>4</v>
      </c>
      <c r="I6" s="24" t="s">
        <v>5</v>
      </c>
      <c r="J6" s="24" t="s">
        <v>5</v>
      </c>
      <c r="K6" s="24" t="s">
        <v>5</v>
      </c>
      <c r="L6" s="24" t="s">
        <v>5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  <c r="T6" s="24" t="s">
        <v>6</v>
      </c>
      <c r="U6" s="24" t="s">
        <v>6</v>
      </c>
      <c r="V6" s="24" t="s">
        <v>6</v>
      </c>
      <c r="W6" s="24" t="s">
        <v>6</v>
      </c>
      <c r="X6" s="24" t="s">
        <v>6</v>
      </c>
      <c r="Y6" s="24" t="s">
        <v>6</v>
      </c>
    </row>
    <row r="7" spans="1:25" ht="24.75" x14ac:dyDescent="0.55000000000000004">
      <c r="A7" s="23" t="s">
        <v>3</v>
      </c>
      <c r="C7" s="23" t="s">
        <v>7</v>
      </c>
      <c r="E7" s="23" t="s">
        <v>8</v>
      </c>
      <c r="G7" s="23" t="s">
        <v>9</v>
      </c>
      <c r="I7" s="24" t="s">
        <v>10</v>
      </c>
      <c r="J7" s="24" t="s">
        <v>10</v>
      </c>
      <c r="K7" s="24" t="s">
        <v>10</v>
      </c>
      <c r="M7" s="24" t="s">
        <v>11</v>
      </c>
      <c r="N7" s="24" t="s">
        <v>11</v>
      </c>
      <c r="O7" s="24" t="s">
        <v>11</v>
      </c>
      <c r="Q7" s="23" t="s">
        <v>7</v>
      </c>
      <c r="S7" s="23" t="s">
        <v>12</v>
      </c>
      <c r="U7" s="23" t="s">
        <v>8</v>
      </c>
      <c r="W7" s="23" t="s">
        <v>9</v>
      </c>
      <c r="Y7" s="23" t="s">
        <v>13</v>
      </c>
    </row>
    <row r="8" spans="1:25" ht="24.75" x14ac:dyDescent="0.55000000000000004">
      <c r="A8" s="24" t="s">
        <v>3</v>
      </c>
      <c r="C8" s="24" t="s">
        <v>7</v>
      </c>
      <c r="E8" s="24" t="s">
        <v>8</v>
      </c>
      <c r="G8" s="24" t="s">
        <v>9</v>
      </c>
      <c r="I8" s="24" t="s">
        <v>7</v>
      </c>
      <c r="K8" s="24" t="s">
        <v>8</v>
      </c>
      <c r="M8" s="24" t="s">
        <v>7</v>
      </c>
      <c r="O8" s="24" t="s">
        <v>14</v>
      </c>
      <c r="Q8" s="24" t="s">
        <v>7</v>
      </c>
      <c r="S8" s="24" t="s">
        <v>12</v>
      </c>
      <c r="U8" s="24" t="s">
        <v>8</v>
      </c>
      <c r="W8" s="24" t="s">
        <v>9</v>
      </c>
      <c r="Y8" s="24" t="s">
        <v>13</v>
      </c>
    </row>
    <row r="9" spans="1:25" x14ac:dyDescent="0.55000000000000004">
      <c r="A9" s="1" t="s">
        <v>15</v>
      </c>
      <c r="C9" s="6">
        <v>91984</v>
      </c>
      <c r="D9" s="6"/>
      <c r="E9" s="6">
        <v>794132732</v>
      </c>
      <c r="F9" s="6"/>
      <c r="G9" s="6">
        <v>939054859.704</v>
      </c>
      <c r="H9" s="6"/>
      <c r="I9" s="6">
        <v>0</v>
      </c>
      <c r="J9" s="6"/>
      <c r="K9" s="6">
        <v>0</v>
      </c>
      <c r="L9" s="6"/>
      <c r="M9" s="6">
        <v>0</v>
      </c>
      <c r="N9" s="6"/>
      <c r="O9" s="6">
        <v>0</v>
      </c>
      <c r="P9" s="6"/>
      <c r="Q9" s="6">
        <v>91984</v>
      </c>
      <c r="R9" s="6"/>
      <c r="S9" s="6">
        <v>9320</v>
      </c>
      <c r="T9" s="6"/>
      <c r="U9" s="6">
        <v>794132732</v>
      </c>
      <c r="V9" s="6"/>
      <c r="W9" s="6">
        <v>852189999.26400006</v>
      </c>
      <c r="X9" s="6"/>
      <c r="Y9" s="8">
        <v>1.5013581812363568E-4</v>
      </c>
    </row>
    <row r="10" spans="1:25" x14ac:dyDescent="0.55000000000000004">
      <c r="A10" s="1" t="s">
        <v>16</v>
      </c>
      <c r="C10" s="6">
        <v>1</v>
      </c>
      <c r="D10" s="6"/>
      <c r="E10" s="6">
        <v>2065</v>
      </c>
      <c r="F10" s="6"/>
      <c r="G10" s="6">
        <v>2212.7552999999998</v>
      </c>
      <c r="H10" s="6"/>
      <c r="I10" s="6">
        <v>32172900</v>
      </c>
      <c r="J10" s="6"/>
      <c r="K10" s="6">
        <v>66649734049</v>
      </c>
      <c r="L10" s="6"/>
      <c r="M10" s="6">
        <v>0</v>
      </c>
      <c r="N10" s="6"/>
      <c r="O10" s="6">
        <v>0</v>
      </c>
      <c r="P10" s="6"/>
      <c r="Q10" s="6">
        <v>32172901</v>
      </c>
      <c r="R10" s="6"/>
      <c r="S10" s="6">
        <v>2067</v>
      </c>
      <c r="T10" s="6"/>
      <c r="U10" s="6">
        <v>66649736114</v>
      </c>
      <c r="V10" s="6"/>
      <c r="W10" s="6">
        <v>66105703118.116302</v>
      </c>
      <c r="X10" s="6"/>
      <c r="Y10" s="8">
        <v>1.1646268823675728E-2</v>
      </c>
    </row>
    <row r="11" spans="1:25" x14ac:dyDescent="0.55000000000000004">
      <c r="A11" s="1" t="s">
        <v>17</v>
      </c>
      <c r="C11" s="6">
        <v>20595000</v>
      </c>
      <c r="D11" s="6"/>
      <c r="E11" s="6">
        <v>167756108215</v>
      </c>
      <c r="F11" s="6"/>
      <c r="G11" s="6">
        <v>165499364619</v>
      </c>
      <c r="H11" s="6"/>
      <c r="I11" s="6">
        <v>0</v>
      </c>
      <c r="J11" s="6"/>
      <c r="K11" s="6">
        <v>0</v>
      </c>
      <c r="L11" s="6"/>
      <c r="M11" s="6">
        <v>0</v>
      </c>
      <c r="N11" s="6"/>
      <c r="O11" s="6">
        <v>0</v>
      </c>
      <c r="P11" s="6"/>
      <c r="Q11" s="6">
        <v>20595000</v>
      </c>
      <c r="R11" s="6"/>
      <c r="S11" s="6">
        <v>8105</v>
      </c>
      <c r="T11" s="6"/>
      <c r="U11" s="6">
        <v>167756108215</v>
      </c>
      <c r="V11" s="6"/>
      <c r="W11" s="6">
        <v>165929286273.75</v>
      </c>
      <c r="X11" s="6"/>
      <c r="Y11" s="8">
        <v>2.9232834422952363E-2</v>
      </c>
    </row>
    <row r="12" spans="1:25" x14ac:dyDescent="0.55000000000000004">
      <c r="A12" s="1" t="s">
        <v>18</v>
      </c>
      <c r="C12" s="6">
        <v>1596881</v>
      </c>
      <c r="D12" s="6"/>
      <c r="E12" s="6">
        <v>17053917858</v>
      </c>
      <c r="F12" s="6"/>
      <c r="G12" s="6">
        <v>15175348574.958</v>
      </c>
      <c r="H12" s="6"/>
      <c r="I12" s="6">
        <v>0</v>
      </c>
      <c r="J12" s="6"/>
      <c r="K12" s="6">
        <v>0</v>
      </c>
      <c r="L12" s="6"/>
      <c r="M12" s="6">
        <v>0</v>
      </c>
      <c r="N12" s="6"/>
      <c r="O12" s="6">
        <v>0</v>
      </c>
      <c r="P12" s="6"/>
      <c r="Q12" s="6">
        <v>1596881</v>
      </c>
      <c r="R12" s="6"/>
      <c r="S12" s="6">
        <v>8910</v>
      </c>
      <c r="T12" s="6"/>
      <c r="U12" s="6">
        <v>17053917858</v>
      </c>
      <c r="V12" s="6"/>
      <c r="W12" s="6">
        <v>14143551862.2255</v>
      </c>
      <c r="X12" s="6"/>
      <c r="Y12" s="8">
        <v>2.4917609122886123E-3</v>
      </c>
    </row>
    <row r="13" spans="1:25" x14ac:dyDescent="0.55000000000000004">
      <c r="A13" s="1" t="s">
        <v>19</v>
      </c>
      <c r="C13" s="6">
        <v>687024</v>
      </c>
      <c r="D13" s="6"/>
      <c r="E13" s="6">
        <v>22700457980</v>
      </c>
      <c r="F13" s="6"/>
      <c r="G13" s="6">
        <v>26900857201.608002</v>
      </c>
      <c r="H13" s="6"/>
      <c r="I13" s="6">
        <v>0</v>
      </c>
      <c r="J13" s="6"/>
      <c r="K13" s="6">
        <v>0</v>
      </c>
      <c r="L13" s="6"/>
      <c r="M13" s="6">
        <v>0</v>
      </c>
      <c r="N13" s="6"/>
      <c r="O13" s="6">
        <v>0</v>
      </c>
      <c r="P13" s="6"/>
      <c r="Q13" s="6">
        <v>687024</v>
      </c>
      <c r="R13" s="6"/>
      <c r="S13" s="6">
        <v>37350</v>
      </c>
      <c r="T13" s="6"/>
      <c r="U13" s="6">
        <v>22700457980</v>
      </c>
      <c r="V13" s="6"/>
      <c r="W13" s="6">
        <v>25507667338.919998</v>
      </c>
      <c r="X13" s="6"/>
      <c r="Y13" s="8">
        <v>4.4938505587507113E-3</v>
      </c>
    </row>
    <row r="14" spans="1:25" x14ac:dyDescent="0.55000000000000004">
      <c r="A14" s="1" t="s">
        <v>20</v>
      </c>
      <c r="C14" s="6">
        <v>1117024</v>
      </c>
      <c r="D14" s="6"/>
      <c r="E14" s="6">
        <v>3538732032</v>
      </c>
      <c r="F14" s="6"/>
      <c r="G14" s="6">
        <v>3549877529.9183998</v>
      </c>
      <c r="H14" s="6"/>
      <c r="I14" s="6">
        <v>0</v>
      </c>
      <c r="J14" s="6"/>
      <c r="K14" s="6">
        <v>0</v>
      </c>
      <c r="L14" s="6"/>
      <c r="M14" s="6">
        <v>0</v>
      </c>
      <c r="N14" s="6"/>
      <c r="O14" s="6">
        <v>0</v>
      </c>
      <c r="P14" s="6"/>
      <c r="Q14" s="6">
        <v>1117024</v>
      </c>
      <c r="R14" s="6"/>
      <c r="S14" s="6">
        <v>2853</v>
      </c>
      <c r="T14" s="6"/>
      <c r="U14" s="6">
        <v>3538732032</v>
      </c>
      <c r="V14" s="6"/>
      <c r="W14" s="6">
        <v>3167907598.6416001</v>
      </c>
      <c r="X14" s="6"/>
      <c r="Y14" s="8">
        <v>5.5811074933161413E-4</v>
      </c>
    </row>
    <row r="15" spans="1:25" x14ac:dyDescent="0.55000000000000004">
      <c r="A15" s="1" t="s">
        <v>21</v>
      </c>
      <c r="C15" s="6">
        <v>20567480</v>
      </c>
      <c r="D15" s="6"/>
      <c r="E15" s="6">
        <v>53476131346</v>
      </c>
      <c r="F15" s="6"/>
      <c r="G15" s="6">
        <v>52727921911.026001</v>
      </c>
      <c r="H15" s="6"/>
      <c r="I15" s="6">
        <v>0</v>
      </c>
      <c r="J15" s="6"/>
      <c r="K15" s="6">
        <v>0</v>
      </c>
      <c r="L15" s="6"/>
      <c r="M15" s="6">
        <v>0</v>
      </c>
      <c r="N15" s="6"/>
      <c r="O15" s="6">
        <v>0</v>
      </c>
      <c r="P15" s="6"/>
      <c r="Q15" s="6">
        <v>20567480</v>
      </c>
      <c r="R15" s="6"/>
      <c r="S15" s="6">
        <v>2511</v>
      </c>
      <c r="T15" s="6"/>
      <c r="U15" s="6">
        <v>53476131346</v>
      </c>
      <c r="V15" s="6"/>
      <c r="W15" s="6">
        <v>51337654873.433998</v>
      </c>
      <c r="X15" s="6"/>
      <c r="Y15" s="8">
        <v>9.0444863488524947E-3</v>
      </c>
    </row>
    <row r="16" spans="1:25" x14ac:dyDescent="0.55000000000000004">
      <c r="A16" s="1" t="s">
        <v>22</v>
      </c>
      <c r="C16" s="6">
        <v>130000000</v>
      </c>
      <c r="D16" s="6"/>
      <c r="E16" s="6">
        <v>120269266693</v>
      </c>
      <c r="F16" s="6"/>
      <c r="G16" s="6">
        <v>123669760500</v>
      </c>
      <c r="H16" s="6"/>
      <c r="I16" s="6">
        <v>5000000</v>
      </c>
      <c r="J16" s="6"/>
      <c r="K16" s="6">
        <v>4887331116</v>
      </c>
      <c r="L16" s="6"/>
      <c r="M16" s="6">
        <v>0</v>
      </c>
      <c r="N16" s="6"/>
      <c r="O16" s="6">
        <v>0</v>
      </c>
      <c r="P16" s="6"/>
      <c r="Q16" s="6">
        <v>135000000</v>
      </c>
      <c r="R16" s="6"/>
      <c r="S16" s="6">
        <v>912</v>
      </c>
      <c r="T16" s="6"/>
      <c r="U16" s="6">
        <v>125156597809</v>
      </c>
      <c r="V16" s="6"/>
      <c r="W16" s="6">
        <v>122387436000</v>
      </c>
      <c r="X16" s="6"/>
      <c r="Y16" s="8">
        <v>2.1561785338696272E-2</v>
      </c>
    </row>
    <row r="17" spans="1:25" x14ac:dyDescent="0.55000000000000004">
      <c r="A17" s="1" t="s">
        <v>23</v>
      </c>
      <c r="C17" s="6">
        <v>6000000</v>
      </c>
      <c r="D17" s="6"/>
      <c r="E17" s="6">
        <v>51730438163</v>
      </c>
      <c r="F17" s="6"/>
      <c r="G17" s="6">
        <v>52068339000</v>
      </c>
      <c r="H17" s="6"/>
      <c r="I17" s="6">
        <v>0</v>
      </c>
      <c r="J17" s="6"/>
      <c r="K17" s="6">
        <v>0</v>
      </c>
      <c r="L17" s="6"/>
      <c r="M17" s="6">
        <v>0</v>
      </c>
      <c r="N17" s="6"/>
      <c r="O17" s="6">
        <v>0</v>
      </c>
      <c r="P17" s="6"/>
      <c r="Q17" s="6">
        <v>6000000</v>
      </c>
      <c r="R17" s="6"/>
      <c r="S17" s="6">
        <v>8500</v>
      </c>
      <c r="T17" s="6"/>
      <c r="U17" s="6">
        <v>51730438163</v>
      </c>
      <c r="V17" s="6"/>
      <c r="W17" s="6">
        <v>50696550000</v>
      </c>
      <c r="X17" s="6"/>
      <c r="Y17" s="8">
        <v>8.9315387611558633E-3</v>
      </c>
    </row>
    <row r="18" spans="1:25" x14ac:dyDescent="0.55000000000000004">
      <c r="A18" s="1" t="s">
        <v>24</v>
      </c>
      <c r="C18" s="6">
        <v>5914954</v>
      </c>
      <c r="D18" s="6"/>
      <c r="E18" s="6">
        <v>24642110342</v>
      </c>
      <c r="F18" s="6"/>
      <c r="G18" s="6">
        <v>24677352819.468899</v>
      </c>
      <c r="H18" s="6"/>
      <c r="I18" s="6">
        <v>2348017</v>
      </c>
      <c r="J18" s="6"/>
      <c r="K18" s="6">
        <v>10546068940</v>
      </c>
      <c r="L18" s="6"/>
      <c r="M18" s="6">
        <v>0</v>
      </c>
      <c r="N18" s="6"/>
      <c r="O18" s="6">
        <v>0</v>
      </c>
      <c r="P18" s="6"/>
      <c r="Q18" s="6">
        <v>8262971</v>
      </c>
      <c r="R18" s="6"/>
      <c r="S18" s="6">
        <v>4127</v>
      </c>
      <c r="T18" s="6"/>
      <c r="U18" s="6">
        <v>35188179282</v>
      </c>
      <c r="V18" s="6"/>
      <c r="W18" s="6">
        <v>33898378693.163799</v>
      </c>
      <c r="X18" s="6"/>
      <c r="Y18" s="8">
        <v>5.9720963899581436E-3</v>
      </c>
    </row>
    <row r="19" spans="1:25" x14ac:dyDescent="0.55000000000000004">
      <c r="A19" s="1" t="s">
        <v>25</v>
      </c>
      <c r="C19" s="6">
        <v>4500000</v>
      </c>
      <c r="D19" s="6"/>
      <c r="E19" s="6">
        <v>48175656638</v>
      </c>
      <c r="F19" s="6"/>
      <c r="G19" s="6">
        <v>62535685500</v>
      </c>
      <c r="H19" s="6"/>
      <c r="I19" s="6">
        <v>1550000</v>
      </c>
      <c r="J19" s="6"/>
      <c r="K19" s="6">
        <v>22250925282</v>
      </c>
      <c r="L19" s="6"/>
      <c r="M19" s="6">
        <v>0</v>
      </c>
      <c r="N19" s="6"/>
      <c r="O19" s="6">
        <v>0</v>
      </c>
      <c r="P19" s="6"/>
      <c r="Q19" s="6">
        <v>6050000</v>
      </c>
      <c r="R19" s="6"/>
      <c r="S19" s="6">
        <v>13530</v>
      </c>
      <c r="T19" s="6"/>
      <c r="U19" s="6">
        <v>70426581920</v>
      </c>
      <c r="V19" s="6"/>
      <c r="W19" s="6">
        <v>81369453825</v>
      </c>
      <c r="X19" s="6"/>
      <c r="Y19" s="8">
        <v>1.4335382403971664E-2</v>
      </c>
    </row>
    <row r="20" spans="1:25" x14ac:dyDescent="0.55000000000000004">
      <c r="A20" s="1" t="s">
        <v>26</v>
      </c>
      <c r="C20" s="6">
        <v>6712961</v>
      </c>
      <c r="D20" s="6"/>
      <c r="E20" s="6">
        <v>41463189319</v>
      </c>
      <c r="F20" s="6"/>
      <c r="G20" s="6">
        <v>52449928412.913002</v>
      </c>
      <c r="H20" s="6"/>
      <c r="I20" s="6">
        <v>0</v>
      </c>
      <c r="J20" s="6"/>
      <c r="K20" s="6">
        <v>0</v>
      </c>
      <c r="L20" s="6"/>
      <c r="M20" s="6">
        <v>-6712961</v>
      </c>
      <c r="N20" s="6"/>
      <c r="O20" s="6">
        <v>52109956863</v>
      </c>
      <c r="P20" s="6"/>
      <c r="Q20" s="6">
        <v>0</v>
      </c>
      <c r="R20" s="6"/>
      <c r="S20" s="6">
        <v>0</v>
      </c>
      <c r="T20" s="6"/>
      <c r="U20" s="6">
        <v>0</v>
      </c>
      <c r="V20" s="6"/>
      <c r="W20" s="6">
        <v>0</v>
      </c>
      <c r="X20" s="6"/>
      <c r="Y20" s="8">
        <v>0</v>
      </c>
    </row>
    <row r="21" spans="1:25" x14ac:dyDescent="0.55000000000000004">
      <c r="A21" s="1" t="s">
        <v>27</v>
      </c>
      <c r="C21" s="6">
        <v>818699</v>
      </c>
      <c r="D21" s="6"/>
      <c r="E21" s="6">
        <v>61765357286</v>
      </c>
      <c r="F21" s="6"/>
      <c r="G21" s="6">
        <v>60536314629.223099</v>
      </c>
      <c r="H21" s="6"/>
      <c r="I21" s="6">
        <v>181301</v>
      </c>
      <c r="J21" s="6"/>
      <c r="K21" s="6">
        <v>13768777640</v>
      </c>
      <c r="L21" s="6"/>
      <c r="M21" s="6">
        <v>0</v>
      </c>
      <c r="N21" s="6"/>
      <c r="O21" s="6">
        <v>0</v>
      </c>
      <c r="P21" s="6"/>
      <c r="Q21" s="6">
        <v>1000000</v>
      </c>
      <c r="R21" s="6"/>
      <c r="S21" s="6">
        <v>75740</v>
      </c>
      <c r="T21" s="6"/>
      <c r="U21" s="6">
        <v>75534134926</v>
      </c>
      <c r="V21" s="6"/>
      <c r="W21" s="6">
        <v>75650058750</v>
      </c>
      <c r="X21" s="6"/>
      <c r="Y21" s="8">
        <v>1.3327759620907995E-2</v>
      </c>
    </row>
    <row r="22" spans="1:25" x14ac:dyDescent="0.55000000000000004">
      <c r="A22" s="1" t="s">
        <v>28</v>
      </c>
      <c r="C22" s="6">
        <v>1904927</v>
      </c>
      <c r="D22" s="6"/>
      <c r="E22" s="6">
        <v>19347277340</v>
      </c>
      <c r="F22" s="6"/>
      <c r="G22" s="6">
        <v>18969569044.899399</v>
      </c>
      <c r="H22" s="6"/>
      <c r="I22" s="6">
        <v>0</v>
      </c>
      <c r="J22" s="6"/>
      <c r="K22" s="6">
        <v>0</v>
      </c>
      <c r="L22" s="6"/>
      <c r="M22" s="6">
        <v>0</v>
      </c>
      <c r="N22" s="6"/>
      <c r="O22" s="6">
        <v>0</v>
      </c>
      <c r="P22" s="6"/>
      <c r="Q22" s="6">
        <v>1904927</v>
      </c>
      <c r="R22" s="6"/>
      <c r="S22" s="6">
        <v>9340</v>
      </c>
      <c r="T22" s="6"/>
      <c r="U22" s="6">
        <v>19347277340</v>
      </c>
      <c r="V22" s="6"/>
      <c r="W22" s="6">
        <v>17770890158.411301</v>
      </c>
      <c r="X22" s="6"/>
      <c r="Y22" s="8">
        <v>3.1308125359633702E-3</v>
      </c>
    </row>
    <row r="23" spans="1:25" x14ac:dyDescent="0.55000000000000004">
      <c r="A23" s="1" t="s">
        <v>29</v>
      </c>
      <c r="C23" s="6">
        <v>185000</v>
      </c>
      <c r="D23" s="6"/>
      <c r="E23" s="6">
        <v>45061614836</v>
      </c>
      <c r="F23" s="6"/>
      <c r="G23" s="6">
        <v>47269760422.5</v>
      </c>
      <c r="H23" s="6"/>
      <c r="I23" s="6">
        <v>0</v>
      </c>
      <c r="J23" s="6"/>
      <c r="K23" s="6">
        <v>0</v>
      </c>
      <c r="L23" s="6"/>
      <c r="M23" s="6">
        <v>0</v>
      </c>
      <c r="N23" s="6"/>
      <c r="O23" s="6">
        <v>0</v>
      </c>
      <c r="P23" s="6"/>
      <c r="Q23" s="6">
        <v>185000</v>
      </c>
      <c r="R23" s="6"/>
      <c r="S23" s="6">
        <v>250601</v>
      </c>
      <c r="T23" s="6"/>
      <c r="U23" s="6">
        <v>45061614836</v>
      </c>
      <c r="V23" s="6"/>
      <c r="W23" s="6">
        <v>46306131092.8125</v>
      </c>
      <c r="X23" s="6"/>
      <c r="Y23" s="8">
        <v>8.1580502960185569E-3</v>
      </c>
    </row>
    <row r="24" spans="1:25" x14ac:dyDescent="0.55000000000000004">
      <c r="A24" s="1" t="s">
        <v>30</v>
      </c>
      <c r="C24" s="6">
        <v>484258</v>
      </c>
      <c r="D24" s="6"/>
      <c r="E24" s="6">
        <v>99999277000</v>
      </c>
      <c r="F24" s="6"/>
      <c r="G24" s="6">
        <v>99066091834</v>
      </c>
      <c r="H24" s="6"/>
      <c r="I24" s="6">
        <v>0</v>
      </c>
      <c r="J24" s="6"/>
      <c r="K24" s="6">
        <v>0</v>
      </c>
      <c r="L24" s="6"/>
      <c r="M24" s="6">
        <v>0</v>
      </c>
      <c r="N24" s="6"/>
      <c r="O24" s="6">
        <v>0</v>
      </c>
      <c r="P24" s="6"/>
      <c r="Q24" s="6">
        <v>484258</v>
      </c>
      <c r="R24" s="6"/>
      <c r="S24" s="6">
        <v>203837</v>
      </c>
      <c r="T24" s="6"/>
      <c r="U24" s="6">
        <v>99999277000</v>
      </c>
      <c r="V24" s="6"/>
      <c r="W24" s="6">
        <v>98709677946</v>
      </c>
      <c r="X24" s="6"/>
      <c r="Y24" s="8">
        <v>1.73903217216144E-2</v>
      </c>
    </row>
    <row r="25" spans="1:25" x14ac:dyDescent="0.55000000000000004">
      <c r="A25" s="1" t="s">
        <v>31</v>
      </c>
      <c r="C25" s="6">
        <v>2305720</v>
      </c>
      <c r="D25" s="6"/>
      <c r="E25" s="6">
        <v>21906527169</v>
      </c>
      <c r="F25" s="6"/>
      <c r="G25" s="6">
        <v>38643136286.760002</v>
      </c>
      <c r="H25" s="6"/>
      <c r="I25" s="6">
        <v>0</v>
      </c>
      <c r="J25" s="6"/>
      <c r="K25" s="6">
        <v>0</v>
      </c>
      <c r="L25" s="6"/>
      <c r="M25" s="6">
        <v>0</v>
      </c>
      <c r="N25" s="6"/>
      <c r="O25" s="6">
        <v>0</v>
      </c>
      <c r="P25" s="6"/>
      <c r="Q25" s="6">
        <v>2305720</v>
      </c>
      <c r="R25" s="6"/>
      <c r="S25" s="6">
        <v>16860</v>
      </c>
      <c r="T25" s="6"/>
      <c r="U25" s="6">
        <v>21906527169</v>
      </c>
      <c r="V25" s="6"/>
      <c r="W25" s="6">
        <v>38643136286.760002</v>
      </c>
      <c r="X25" s="6"/>
      <c r="Y25" s="8">
        <v>6.8080109908430775E-3</v>
      </c>
    </row>
    <row r="26" spans="1:25" x14ac:dyDescent="0.55000000000000004">
      <c r="A26" s="1" t="s">
        <v>32</v>
      </c>
      <c r="C26" s="6">
        <v>9520000</v>
      </c>
      <c r="D26" s="6"/>
      <c r="E26" s="6">
        <v>64923574757</v>
      </c>
      <c r="F26" s="6"/>
      <c r="G26" s="6">
        <v>36736747992</v>
      </c>
      <c r="H26" s="6"/>
      <c r="I26" s="6">
        <v>5261667</v>
      </c>
      <c r="J26" s="6"/>
      <c r="K26" s="6">
        <v>0</v>
      </c>
      <c r="L26" s="6"/>
      <c r="M26" s="6">
        <v>-14781666</v>
      </c>
      <c r="N26" s="6"/>
      <c r="O26" s="6">
        <v>35339830677</v>
      </c>
      <c r="P26" s="6"/>
      <c r="Q26" s="6">
        <v>1</v>
      </c>
      <c r="R26" s="6"/>
      <c r="S26" s="6">
        <v>2265</v>
      </c>
      <c r="T26" s="6"/>
      <c r="U26" s="6">
        <v>4315</v>
      </c>
      <c r="V26" s="6"/>
      <c r="W26" s="6">
        <v>2251.5232500000002</v>
      </c>
      <c r="X26" s="6"/>
      <c r="Y26" s="8">
        <v>3.9666539792192219E-10</v>
      </c>
    </row>
    <row r="27" spans="1:25" x14ac:dyDescent="0.55000000000000004">
      <c r="A27" s="1" t="s">
        <v>33</v>
      </c>
      <c r="C27" s="6">
        <v>2695400</v>
      </c>
      <c r="D27" s="6"/>
      <c r="E27" s="6">
        <v>10278798677</v>
      </c>
      <c r="F27" s="6"/>
      <c r="G27" s="6">
        <v>11030934877.290001</v>
      </c>
      <c r="H27" s="6"/>
      <c r="I27" s="6">
        <v>0</v>
      </c>
      <c r="J27" s="6"/>
      <c r="K27" s="6">
        <v>0</v>
      </c>
      <c r="L27" s="6"/>
      <c r="M27" s="6">
        <v>0</v>
      </c>
      <c r="N27" s="6"/>
      <c r="O27" s="6">
        <v>0</v>
      </c>
      <c r="P27" s="6"/>
      <c r="Q27" s="6">
        <v>2695400</v>
      </c>
      <c r="R27" s="6"/>
      <c r="S27" s="6">
        <v>4117</v>
      </c>
      <c r="T27" s="6"/>
      <c r="U27" s="6">
        <v>10278798677</v>
      </c>
      <c r="V27" s="6"/>
      <c r="W27" s="6">
        <v>11030934877.290001</v>
      </c>
      <c r="X27" s="6"/>
      <c r="Y27" s="8">
        <v>1.9433910676032538E-3</v>
      </c>
    </row>
    <row r="28" spans="1:25" x14ac:dyDescent="0.55000000000000004">
      <c r="A28" s="1" t="s">
        <v>34</v>
      </c>
      <c r="C28" s="6">
        <v>5581229</v>
      </c>
      <c r="D28" s="6"/>
      <c r="E28" s="6">
        <v>31849199840</v>
      </c>
      <c r="F28" s="6"/>
      <c r="G28" s="6">
        <v>29459989850.359501</v>
      </c>
      <c r="H28" s="6"/>
      <c r="I28" s="6">
        <v>0</v>
      </c>
      <c r="J28" s="6"/>
      <c r="K28" s="6">
        <v>0</v>
      </c>
      <c r="L28" s="6"/>
      <c r="M28" s="6">
        <v>0</v>
      </c>
      <c r="N28" s="6"/>
      <c r="O28" s="6">
        <v>0</v>
      </c>
      <c r="P28" s="6"/>
      <c r="Q28" s="6">
        <v>5581229</v>
      </c>
      <c r="R28" s="6"/>
      <c r="S28" s="6">
        <v>5020</v>
      </c>
      <c r="T28" s="6"/>
      <c r="U28" s="6">
        <v>31849199840</v>
      </c>
      <c r="V28" s="6"/>
      <c r="W28" s="6">
        <v>27851063850.999001</v>
      </c>
      <c r="X28" s="6"/>
      <c r="Y28" s="8">
        <v>4.9067018628412475E-3</v>
      </c>
    </row>
    <row r="29" spans="1:25" x14ac:dyDescent="0.55000000000000004">
      <c r="A29" s="1" t="s">
        <v>35</v>
      </c>
      <c r="C29" s="6">
        <v>0</v>
      </c>
      <c r="D29" s="6"/>
      <c r="E29" s="6">
        <v>0</v>
      </c>
      <c r="F29" s="6"/>
      <c r="G29" s="6">
        <v>0</v>
      </c>
      <c r="H29" s="6"/>
      <c r="I29" s="6">
        <v>145836</v>
      </c>
      <c r="J29" s="6"/>
      <c r="K29" s="6">
        <v>4105396702</v>
      </c>
      <c r="L29" s="6"/>
      <c r="M29" s="6">
        <v>0</v>
      </c>
      <c r="N29" s="6"/>
      <c r="O29" s="6">
        <v>0</v>
      </c>
      <c r="P29" s="6"/>
      <c r="Q29" s="6">
        <v>145836</v>
      </c>
      <c r="R29" s="6"/>
      <c r="S29" s="6">
        <v>28020</v>
      </c>
      <c r="T29" s="6"/>
      <c r="U29" s="6">
        <v>4105396702</v>
      </c>
      <c r="V29" s="6"/>
      <c r="W29" s="6">
        <v>4062011087.9159999</v>
      </c>
      <c r="X29" s="6"/>
      <c r="Y29" s="8">
        <v>7.1563073779116397E-4</v>
      </c>
    </row>
    <row r="30" spans="1:25" x14ac:dyDescent="0.55000000000000004">
      <c r="A30" s="1" t="s">
        <v>36</v>
      </c>
      <c r="C30" s="6">
        <v>0</v>
      </c>
      <c r="D30" s="6"/>
      <c r="E30" s="6">
        <v>0</v>
      </c>
      <c r="F30" s="6"/>
      <c r="G30" s="6">
        <v>0</v>
      </c>
      <c r="H30" s="6"/>
      <c r="I30" s="6">
        <v>2500000</v>
      </c>
      <c r="J30" s="6"/>
      <c r="K30" s="6">
        <v>24958817854</v>
      </c>
      <c r="L30" s="6"/>
      <c r="M30" s="6">
        <v>0</v>
      </c>
      <c r="N30" s="6"/>
      <c r="O30" s="6">
        <v>0</v>
      </c>
      <c r="P30" s="6"/>
      <c r="Q30" s="6">
        <v>2500000</v>
      </c>
      <c r="R30" s="6"/>
      <c r="S30" s="6">
        <v>9540</v>
      </c>
      <c r="T30" s="6"/>
      <c r="U30" s="6">
        <v>24958817854</v>
      </c>
      <c r="V30" s="6"/>
      <c r="W30" s="6">
        <v>23708092500</v>
      </c>
      <c r="X30" s="6"/>
      <c r="Y30" s="8">
        <v>4.1768078324228887E-3</v>
      </c>
    </row>
    <row r="31" spans="1:25" x14ac:dyDescent="0.55000000000000004">
      <c r="A31" s="1" t="s">
        <v>37</v>
      </c>
      <c r="C31" s="6">
        <v>0</v>
      </c>
      <c r="D31" s="6"/>
      <c r="E31" s="6">
        <v>0</v>
      </c>
      <c r="F31" s="6"/>
      <c r="G31" s="6">
        <v>0</v>
      </c>
      <c r="H31" s="6"/>
      <c r="I31" s="6">
        <v>7600000</v>
      </c>
      <c r="J31" s="6"/>
      <c r="K31" s="6">
        <v>43739679600</v>
      </c>
      <c r="L31" s="6"/>
      <c r="M31" s="6">
        <v>0</v>
      </c>
      <c r="N31" s="6"/>
      <c r="O31" s="6">
        <v>0</v>
      </c>
      <c r="P31" s="6"/>
      <c r="Q31" s="6">
        <v>7600000</v>
      </c>
      <c r="R31" s="6"/>
      <c r="S31" s="6">
        <v>6436</v>
      </c>
      <c r="T31" s="6"/>
      <c r="U31" s="6">
        <v>43739679600</v>
      </c>
      <c r="V31" s="6"/>
      <c r="W31" s="6">
        <v>48622564080</v>
      </c>
      <c r="X31" s="6"/>
      <c r="Y31" s="8">
        <v>8.5661512617190867E-3</v>
      </c>
    </row>
    <row r="32" spans="1:25" ht="24.75" thickBot="1" x14ac:dyDescent="0.6">
      <c r="C32" s="6"/>
      <c r="D32" s="6"/>
      <c r="E32" s="7">
        <f>SUM(E9:E31)</f>
        <v>906731770288</v>
      </c>
      <c r="F32" s="6"/>
      <c r="G32" s="7">
        <f>SUM(G9:G31)</f>
        <v>921906038078.38367</v>
      </c>
      <c r="H32" s="6"/>
      <c r="I32" s="6"/>
      <c r="J32" s="6"/>
      <c r="K32" s="7">
        <f>SUM(K9:K31)</f>
        <v>190906731183</v>
      </c>
      <c r="L32" s="6"/>
      <c r="M32" s="6"/>
      <c r="N32" s="6"/>
      <c r="O32" s="7">
        <f>SUM(O9:O31)</f>
        <v>87449787540</v>
      </c>
      <c r="P32" s="6"/>
      <c r="Q32" s="6"/>
      <c r="R32" s="6"/>
      <c r="S32" s="6"/>
      <c r="T32" s="6"/>
      <c r="U32" s="7">
        <f>SUM(U9:U31)</f>
        <v>991251741710</v>
      </c>
      <c r="V32" s="6"/>
      <c r="W32" s="7">
        <f>SUM(W9:W31)</f>
        <v>1007750342464.2273</v>
      </c>
      <c r="X32" s="6"/>
      <c r="Y32" s="9">
        <f>SUM(Y9:Y31)</f>
        <v>0.17754188885214753</v>
      </c>
    </row>
    <row r="33" spans="3:25" ht="24.75" thickTop="1" x14ac:dyDescent="0.55000000000000004"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3:25" x14ac:dyDescent="0.55000000000000004">
      <c r="Y34" s="3"/>
    </row>
    <row r="35" spans="3:25" x14ac:dyDescent="0.55000000000000004">
      <c r="Y35" s="3"/>
    </row>
  </sheetData>
  <mergeCells count="21">
    <mergeCell ref="A4:Y4"/>
    <mergeCell ref="A3:Y3"/>
    <mergeCell ref="A2:Y2"/>
    <mergeCell ref="Y7:Y8"/>
    <mergeCell ref="Q6:Y6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Q13"/>
  <sheetViews>
    <sheetView rightToLeft="1" workbookViewId="0">
      <selection activeCell="O9" sqref="O9"/>
    </sheetView>
  </sheetViews>
  <sheetFormatPr defaultRowHeight="24" x14ac:dyDescent="0.55000000000000004"/>
  <cols>
    <col min="1" max="1" width="33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3.42578125" style="1" bestFit="1" customWidth="1"/>
    <col min="6" max="6" width="1" style="1" customWidth="1"/>
    <col min="7" max="7" width="13.570312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8.28515625" style="1" bestFit="1" customWidth="1"/>
    <col min="12" max="12" width="1" style="1" customWidth="1"/>
    <col min="13" max="13" width="13.42578125" style="1" bestFit="1" customWidth="1"/>
    <col min="14" max="14" width="1" style="1" customWidth="1"/>
    <col min="15" max="15" width="13.5703125" style="1" bestFit="1" customWidth="1"/>
    <col min="16" max="16" width="1" style="1" customWidth="1"/>
    <col min="17" max="17" width="10.2851562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3" t="s">
        <v>3</v>
      </c>
      <c r="C6" s="24" t="s">
        <v>249</v>
      </c>
      <c r="D6" s="24" t="s">
        <v>4</v>
      </c>
      <c r="E6" s="24" t="s">
        <v>4</v>
      </c>
      <c r="F6" s="24" t="s">
        <v>4</v>
      </c>
      <c r="G6" s="24" t="s">
        <v>4</v>
      </c>
      <c r="H6" s="24" t="s">
        <v>4</v>
      </c>
      <c r="I6" s="24" t="s">
        <v>4</v>
      </c>
      <c r="K6" s="24" t="s">
        <v>6</v>
      </c>
      <c r="L6" s="24" t="s">
        <v>6</v>
      </c>
      <c r="M6" s="24" t="s">
        <v>6</v>
      </c>
      <c r="N6" s="24" t="s">
        <v>6</v>
      </c>
      <c r="O6" s="24" t="s">
        <v>6</v>
      </c>
      <c r="P6" s="24" t="s">
        <v>6</v>
      </c>
      <c r="Q6" s="24" t="s">
        <v>6</v>
      </c>
    </row>
    <row r="7" spans="1:17" ht="24.75" x14ac:dyDescent="0.55000000000000004">
      <c r="A7" s="24" t="s">
        <v>3</v>
      </c>
      <c r="C7" s="24" t="s">
        <v>38</v>
      </c>
      <c r="E7" s="24" t="s">
        <v>39</v>
      </c>
      <c r="G7" s="24" t="s">
        <v>40</v>
      </c>
      <c r="I7" s="24" t="s">
        <v>41</v>
      </c>
      <c r="K7" s="24" t="s">
        <v>38</v>
      </c>
      <c r="M7" s="24" t="s">
        <v>39</v>
      </c>
      <c r="O7" s="24" t="s">
        <v>40</v>
      </c>
      <c r="Q7" s="24" t="s">
        <v>41</v>
      </c>
    </row>
    <row r="8" spans="1:17" x14ac:dyDescent="0.55000000000000004">
      <c r="A8" s="1" t="s">
        <v>42</v>
      </c>
      <c r="C8" s="11">
        <v>91984</v>
      </c>
      <c r="D8" s="12"/>
      <c r="E8" s="11">
        <v>10405</v>
      </c>
      <c r="F8" s="12"/>
      <c r="G8" s="12" t="s">
        <v>43</v>
      </c>
      <c r="H8" s="12"/>
      <c r="I8" s="11">
        <v>1</v>
      </c>
      <c r="J8" s="12"/>
      <c r="K8" s="11">
        <v>0</v>
      </c>
      <c r="L8" s="12"/>
      <c r="M8" s="11">
        <v>0</v>
      </c>
      <c r="N8" s="12"/>
      <c r="O8" s="12" t="s">
        <v>251</v>
      </c>
      <c r="P8" s="12"/>
      <c r="Q8" s="11">
        <v>1</v>
      </c>
    </row>
    <row r="9" spans="1:17" x14ac:dyDescent="0.55000000000000004">
      <c r="A9" s="1" t="s">
        <v>45</v>
      </c>
      <c r="C9" s="11">
        <v>11000000</v>
      </c>
      <c r="D9" s="12"/>
      <c r="E9" s="11">
        <v>10335</v>
      </c>
      <c r="F9" s="12"/>
      <c r="G9" s="12" t="s">
        <v>46</v>
      </c>
      <c r="H9" s="12"/>
      <c r="I9" s="11">
        <v>1</v>
      </c>
      <c r="J9" s="12"/>
      <c r="K9" s="11">
        <v>11000000</v>
      </c>
      <c r="L9" s="12"/>
      <c r="M9" s="11">
        <v>10335</v>
      </c>
      <c r="N9" s="12"/>
      <c r="O9" s="12" t="s">
        <v>46</v>
      </c>
      <c r="P9" s="12"/>
      <c r="Q9" s="11">
        <v>1</v>
      </c>
    </row>
    <row r="10" spans="1:17" x14ac:dyDescent="0.55000000000000004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</row>
    <row r="11" spans="1:17" x14ac:dyDescent="0.55000000000000004"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</row>
    <row r="12" spans="1:17" x14ac:dyDescent="0.55000000000000004"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</row>
    <row r="13" spans="1:17" x14ac:dyDescent="0.55000000000000004"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</sheetData>
  <mergeCells count="14">
    <mergeCell ref="A4:Q4"/>
    <mergeCell ref="A3:Q3"/>
    <mergeCell ref="A2:Q2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K52"/>
  <sheetViews>
    <sheetView rightToLeft="1" topLeftCell="H1" workbookViewId="0">
      <selection activeCell="AA54" sqref="AA54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24.140625" style="1" bestFit="1" customWidth="1"/>
    <col min="4" max="4" width="1" style="1" customWidth="1"/>
    <col min="5" max="5" width="22" style="1" bestFit="1" customWidth="1"/>
    <col min="6" max="6" width="1" style="1" customWidth="1"/>
    <col min="7" max="7" width="14.140625" style="1" bestFit="1" customWidth="1"/>
    <col min="8" max="8" width="1" style="1" customWidth="1"/>
    <col min="9" max="9" width="17.28515625" style="1" bestFit="1" customWidth="1"/>
    <col min="10" max="10" width="1" style="1" customWidth="1"/>
    <col min="11" max="11" width="10.28515625" style="1" bestFit="1" customWidth="1"/>
    <col min="12" max="12" width="1" style="1" customWidth="1"/>
    <col min="13" max="13" width="10.28515625" style="1" bestFit="1" customWidth="1"/>
    <col min="14" max="14" width="1" style="1" customWidth="1"/>
    <col min="15" max="15" width="8.42578125" style="1" bestFit="1" customWidth="1"/>
    <col min="16" max="16" width="1" style="1" customWidth="1"/>
    <col min="17" max="17" width="18.42578125" style="1" bestFit="1" customWidth="1"/>
    <col min="18" max="18" width="1" style="1" customWidth="1"/>
    <col min="19" max="19" width="22.140625" style="1" bestFit="1" customWidth="1"/>
    <col min="20" max="20" width="1" style="1" customWidth="1"/>
    <col min="21" max="21" width="8.42578125" style="1" bestFit="1" customWidth="1"/>
    <col min="22" max="22" width="1" style="1" customWidth="1"/>
    <col min="23" max="23" width="17.140625" style="1" bestFit="1" customWidth="1"/>
    <col min="24" max="24" width="1" style="1" customWidth="1"/>
    <col min="25" max="25" width="8.42578125" style="1" bestFit="1" customWidth="1"/>
    <col min="26" max="26" width="1" style="1" customWidth="1"/>
    <col min="27" max="27" width="16.5703125" style="1" bestFit="1" customWidth="1"/>
    <col min="28" max="28" width="1" style="1" customWidth="1"/>
    <col min="29" max="29" width="8.42578125" style="1" bestFit="1" customWidth="1"/>
    <col min="30" max="30" width="1" style="1" customWidth="1"/>
    <col min="31" max="31" width="21" style="1" bestFit="1" customWidth="1"/>
    <col min="32" max="32" width="1" style="1" customWidth="1"/>
    <col min="33" max="33" width="18.42578125" style="1" bestFit="1" customWidth="1"/>
    <col min="34" max="34" width="1" style="1" customWidth="1"/>
    <col min="35" max="35" width="22.140625" style="1" bestFit="1" customWidth="1"/>
    <col min="36" max="36" width="1" style="1" customWidth="1"/>
    <col min="37" max="37" width="33.42578125" style="1" bestFit="1" customWidth="1"/>
    <col min="38" max="38" width="1" style="1" customWidth="1"/>
    <col min="39" max="39" width="9.140625" style="1" customWidth="1"/>
    <col min="40" max="16384" width="9.140625" style="1"/>
  </cols>
  <sheetData>
    <row r="2" spans="1:3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</row>
    <row r="3" spans="1:37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</row>
    <row r="4" spans="1:3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</row>
    <row r="6" spans="1:37" ht="24.75" x14ac:dyDescent="0.55000000000000004">
      <c r="A6" s="24" t="s">
        <v>47</v>
      </c>
      <c r="B6" s="24" t="s">
        <v>47</v>
      </c>
      <c r="C6" s="24" t="s">
        <v>47</v>
      </c>
      <c r="D6" s="24" t="s">
        <v>47</v>
      </c>
      <c r="E6" s="24" t="s">
        <v>47</v>
      </c>
      <c r="F6" s="24" t="s">
        <v>47</v>
      </c>
      <c r="G6" s="24" t="s">
        <v>47</v>
      </c>
      <c r="H6" s="24" t="s">
        <v>47</v>
      </c>
      <c r="I6" s="24" t="s">
        <v>47</v>
      </c>
      <c r="J6" s="24" t="s">
        <v>47</v>
      </c>
      <c r="K6" s="24" t="s">
        <v>47</v>
      </c>
      <c r="L6" s="24" t="s">
        <v>47</v>
      </c>
      <c r="M6" s="24" t="s">
        <v>47</v>
      </c>
      <c r="O6" s="24" t="s">
        <v>249</v>
      </c>
      <c r="P6" s="24" t="s">
        <v>4</v>
      </c>
      <c r="Q6" s="24" t="s">
        <v>4</v>
      </c>
      <c r="R6" s="24" t="s">
        <v>4</v>
      </c>
      <c r="S6" s="24" t="s">
        <v>4</v>
      </c>
      <c r="U6" s="24" t="s">
        <v>5</v>
      </c>
      <c r="V6" s="24" t="s">
        <v>5</v>
      </c>
      <c r="W6" s="24" t="s">
        <v>5</v>
      </c>
      <c r="X6" s="24" t="s">
        <v>5</v>
      </c>
      <c r="Y6" s="24" t="s">
        <v>5</v>
      </c>
      <c r="Z6" s="24" t="s">
        <v>5</v>
      </c>
      <c r="AA6" s="24" t="s">
        <v>5</v>
      </c>
      <c r="AC6" s="24" t="s">
        <v>6</v>
      </c>
      <c r="AD6" s="24" t="s">
        <v>6</v>
      </c>
      <c r="AE6" s="24" t="s">
        <v>6</v>
      </c>
      <c r="AF6" s="24" t="s">
        <v>6</v>
      </c>
      <c r="AG6" s="24" t="s">
        <v>6</v>
      </c>
      <c r="AH6" s="24" t="s">
        <v>6</v>
      </c>
      <c r="AI6" s="24" t="s">
        <v>6</v>
      </c>
      <c r="AJ6" s="24" t="s">
        <v>6</v>
      </c>
      <c r="AK6" s="24" t="s">
        <v>6</v>
      </c>
    </row>
    <row r="7" spans="1:37" ht="24.75" x14ac:dyDescent="0.55000000000000004">
      <c r="A7" s="23" t="s">
        <v>48</v>
      </c>
      <c r="C7" s="23" t="s">
        <v>49</v>
      </c>
      <c r="E7" s="23" t="s">
        <v>50</v>
      </c>
      <c r="G7" s="23" t="s">
        <v>51</v>
      </c>
      <c r="I7" s="23" t="s">
        <v>52</v>
      </c>
      <c r="K7" s="23" t="s">
        <v>53</v>
      </c>
      <c r="M7" s="23" t="s">
        <v>41</v>
      </c>
      <c r="O7" s="23" t="s">
        <v>7</v>
      </c>
      <c r="Q7" s="23" t="s">
        <v>8</v>
      </c>
      <c r="S7" s="23" t="s">
        <v>9</v>
      </c>
      <c r="U7" s="24" t="s">
        <v>10</v>
      </c>
      <c r="V7" s="24" t="s">
        <v>10</v>
      </c>
      <c r="W7" s="24" t="s">
        <v>10</v>
      </c>
      <c r="Y7" s="24" t="s">
        <v>11</v>
      </c>
      <c r="Z7" s="24" t="s">
        <v>11</v>
      </c>
      <c r="AA7" s="24" t="s">
        <v>11</v>
      </c>
      <c r="AC7" s="23" t="s">
        <v>7</v>
      </c>
      <c r="AE7" s="23" t="s">
        <v>54</v>
      </c>
      <c r="AG7" s="23" t="s">
        <v>8</v>
      </c>
      <c r="AI7" s="23" t="s">
        <v>9</v>
      </c>
      <c r="AK7" s="23" t="s">
        <v>13</v>
      </c>
    </row>
    <row r="8" spans="1:37" ht="24.75" x14ac:dyDescent="0.55000000000000004">
      <c r="A8" s="24" t="s">
        <v>48</v>
      </c>
      <c r="C8" s="24" t="s">
        <v>49</v>
      </c>
      <c r="E8" s="24" t="s">
        <v>50</v>
      </c>
      <c r="G8" s="24" t="s">
        <v>51</v>
      </c>
      <c r="I8" s="24" t="s">
        <v>52</v>
      </c>
      <c r="K8" s="24" t="s">
        <v>53</v>
      </c>
      <c r="M8" s="24" t="s">
        <v>41</v>
      </c>
      <c r="O8" s="24" t="s">
        <v>7</v>
      </c>
      <c r="Q8" s="24" t="s">
        <v>8</v>
      </c>
      <c r="S8" s="24" t="s">
        <v>9</v>
      </c>
      <c r="U8" s="24" t="s">
        <v>7</v>
      </c>
      <c r="W8" s="24" t="s">
        <v>8</v>
      </c>
      <c r="Y8" s="24" t="s">
        <v>7</v>
      </c>
      <c r="AA8" s="24" t="s">
        <v>14</v>
      </c>
      <c r="AC8" s="24" t="s">
        <v>7</v>
      </c>
      <c r="AE8" s="24" t="s">
        <v>54</v>
      </c>
      <c r="AG8" s="24" t="s">
        <v>8</v>
      </c>
      <c r="AI8" s="24" t="s">
        <v>9</v>
      </c>
      <c r="AK8" s="24" t="s">
        <v>13</v>
      </c>
    </row>
    <row r="9" spans="1:37" x14ac:dyDescent="0.55000000000000004">
      <c r="A9" s="1" t="s">
        <v>55</v>
      </c>
      <c r="C9" s="4" t="s">
        <v>56</v>
      </c>
      <c r="D9" s="4"/>
      <c r="E9" s="4" t="s">
        <v>56</v>
      </c>
      <c r="F9" s="4"/>
      <c r="G9" s="4" t="s">
        <v>57</v>
      </c>
      <c r="H9" s="4"/>
      <c r="I9" s="4" t="s">
        <v>58</v>
      </c>
      <c r="J9" s="4"/>
      <c r="K9" s="5">
        <v>0</v>
      </c>
      <c r="L9" s="4"/>
      <c r="M9" s="5">
        <v>0</v>
      </c>
      <c r="N9" s="4"/>
      <c r="O9" s="5">
        <v>20800</v>
      </c>
      <c r="P9" s="4"/>
      <c r="Q9" s="5">
        <v>12097730190</v>
      </c>
      <c r="R9" s="4"/>
      <c r="S9" s="5">
        <v>12457128936</v>
      </c>
      <c r="T9" s="4"/>
      <c r="U9" s="5">
        <v>0</v>
      </c>
      <c r="V9" s="4"/>
      <c r="W9" s="5">
        <v>0</v>
      </c>
      <c r="X9" s="4"/>
      <c r="Y9" s="5">
        <v>0</v>
      </c>
      <c r="Z9" s="4"/>
      <c r="AA9" s="5">
        <v>0</v>
      </c>
      <c r="AB9" s="4"/>
      <c r="AC9" s="5">
        <v>20800</v>
      </c>
      <c r="AD9" s="4"/>
      <c r="AE9" s="5">
        <v>618439</v>
      </c>
      <c r="AF9" s="4"/>
      <c r="AG9" s="5">
        <v>12097730190</v>
      </c>
      <c r="AH9" s="4"/>
      <c r="AI9" s="5">
        <v>12861199684</v>
      </c>
      <c r="AJ9" s="4"/>
      <c r="AK9" s="8">
        <v>2.2658406438428561E-3</v>
      </c>
    </row>
    <row r="10" spans="1:37" x14ac:dyDescent="0.55000000000000004">
      <c r="A10" s="1" t="s">
        <v>59</v>
      </c>
      <c r="C10" s="4" t="s">
        <v>56</v>
      </c>
      <c r="D10" s="4"/>
      <c r="E10" s="4" t="s">
        <v>56</v>
      </c>
      <c r="F10" s="4"/>
      <c r="G10" s="4" t="s">
        <v>60</v>
      </c>
      <c r="H10" s="4"/>
      <c r="I10" s="4" t="s">
        <v>61</v>
      </c>
      <c r="J10" s="4"/>
      <c r="K10" s="5">
        <v>0</v>
      </c>
      <c r="L10" s="4"/>
      <c r="M10" s="5">
        <v>0</v>
      </c>
      <c r="N10" s="4"/>
      <c r="O10" s="5">
        <v>48700</v>
      </c>
      <c r="P10" s="4"/>
      <c r="Q10" s="5">
        <v>28422283535</v>
      </c>
      <c r="R10" s="4"/>
      <c r="S10" s="5">
        <v>29372901496</v>
      </c>
      <c r="T10" s="4"/>
      <c r="U10" s="5">
        <v>0</v>
      </c>
      <c r="V10" s="4"/>
      <c r="W10" s="5">
        <v>0</v>
      </c>
      <c r="X10" s="4"/>
      <c r="Y10" s="5">
        <v>0</v>
      </c>
      <c r="Z10" s="4"/>
      <c r="AA10" s="5">
        <v>0</v>
      </c>
      <c r="AB10" s="4"/>
      <c r="AC10" s="5">
        <v>48700</v>
      </c>
      <c r="AD10" s="4"/>
      <c r="AE10" s="5">
        <v>624320</v>
      </c>
      <c r="AF10" s="4"/>
      <c r="AG10" s="5">
        <v>28422283535</v>
      </c>
      <c r="AH10" s="4"/>
      <c r="AI10" s="5">
        <v>30398873205</v>
      </c>
      <c r="AJ10" s="4"/>
      <c r="AK10" s="8">
        <v>5.3555658979934501E-3</v>
      </c>
    </row>
    <row r="11" spans="1:37" x14ac:dyDescent="0.55000000000000004">
      <c r="A11" s="1" t="s">
        <v>62</v>
      </c>
      <c r="C11" s="4" t="s">
        <v>56</v>
      </c>
      <c r="D11" s="4"/>
      <c r="E11" s="4" t="s">
        <v>56</v>
      </c>
      <c r="F11" s="4"/>
      <c r="G11" s="4" t="s">
        <v>63</v>
      </c>
      <c r="H11" s="4"/>
      <c r="I11" s="4" t="s">
        <v>64</v>
      </c>
      <c r="J11" s="4"/>
      <c r="K11" s="5">
        <v>0</v>
      </c>
      <c r="L11" s="4"/>
      <c r="M11" s="5">
        <v>0</v>
      </c>
      <c r="N11" s="4"/>
      <c r="O11" s="5">
        <v>373937</v>
      </c>
      <c r="P11" s="4"/>
      <c r="Q11" s="5">
        <v>272911261815</v>
      </c>
      <c r="R11" s="4"/>
      <c r="S11" s="5">
        <v>294302375684</v>
      </c>
      <c r="T11" s="4"/>
      <c r="U11" s="5">
        <v>0</v>
      </c>
      <c r="V11" s="4"/>
      <c r="W11" s="5">
        <v>0</v>
      </c>
      <c r="X11" s="4"/>
      <c r="Y11" s="5">
        <v>101600</v>
      </c>
      <c r="Z11" s="4"/>
      <c r="AA11" s="5">
        <v>80985184785</v>
      </c>
      <c r="AB11" s="4"/>
      <c r="AC11" s="5">
        <v>272337</v>
      </c>
      <c r="AD11" s="4"/>
      <c r="AE11" s="5">
        <v>799359</v>
      </c>
      <c r="AF11" s="4"/>
      <c r="AG11" s="5">
        <v>198760310718</v>
      </c>
      <c r="AH11" s="4"/>
      <c r="AI11" s="5">
        <v>217655574758</v>
      </c>
      <c r="AJ11" s="4"/>
      <c r="AK11" s="8">
        <v>3.834578886596296E-2</v>
      </c>
    </row>
    <row r="12" spans="1:37" x14ac:dyDescent="0.55000000000000004">
      <c r="A12" s="1" t="s">
        <v>65</v>
      </c>
      <c r="C12" s="4" t="s">
        <v>56</v>
      </c>
      <c r="D12" s="4"/>
      <c r="E12" s="4" t="s">
        <v>56</v>
      </c>
      <c r="F12" s="4"/>
      <c r="G12" s="4" t="s">
        <v>66</v>
      </c>
      <c r="H12" s="4"/>
      <c r="I12" s="4" t="s">
        <v>67</v>
      </c>
      <c r="J12" s="4"/>
      <c r="K12" s="5">
        <v>0</v>
      </c>
      <c r="L12" s="4"/>
      <c r="M12" s="5">
        <v>0</v>
      </c>
      <c r="N12" s="4"/>
      <c r="O12" s="5">
        <v>563279</v>
      </c>
      <c r="P12" s="4"/>
      <c r="Q12" s="5">
        <v>412065503732</v>
      </c>
      <c r="R12" s="4"/>
      <c r="S12" s="5">
        <v>435870202975</v>
      </c>
      <c r="T12" s="4"/>
      <c r="U12" s="5">
        <v>0</v>
      </c>
      <c r="V12" s="4"/>
      <c r="W12" s="5">
        <v>0</v>
      </c>
      <c r="X12" s="4"/>
      <c r="Y12" s="5">
        <v>157400</v>
      </c>
      <c r="Z12" s="4"/>
      <c r="AA12" s="5">
        <v>124216267727</v>
      </c>
      <c r="AB12" s="4"/>
      <c r="AC12" s="5">
        <v>405879</v>
      </c>
      <c r="AD12" s="4"/>
      <c r="AE12" s="5">
        <v>785869</v>
      </c>
      <c r="AF12" s="4"/>
      <c r="AG12" s="5">
        <v>296919882668</v>
      </c>
      <c r="AH12" s="4"/>
      <c r="AI12" s="5">
        <v>318909910951</v>
      </c>
      <c r="AJ12" s="4"/>
      <c r="AK12" s="8">
        <v>5.6184419471850079E-2</v>
      </c>
    </row>
    <row r="13" spans="1:37" x14ac:dyDescent="0.55000000000000004">
      <c r="A13" s="1" t="s">
        <v>68</v>
      </c>
      <c r="C13" s="4" t="s">
        <v>56</v>
      </c>
      <c r="D13" s="4"/>
      <c r="E13" s="4" t="s">
        <v>56</v>
      </c>
      <c r="F13" s="4"/>
      <c r="G13" s="4" t="s">
        <v>69</v>
      </c>
      <c r="H13" s="4"/>
      <c r="I13" s="4" t="s">
        <v>70</v>
      </c>
      <c r="J13" s="4"/>
      <c r="K13" s="5">
        <v>0</v>
      </c>
      <c r="L13" s="4"/>
      <c r="M13" s="5">
        <v>0</v>
      </c>
      <c r="N13" s="4"/>
      <c r="O13" s="5">
        <v>160078</v>
      </c>
      <c r="P13" s="4"/>
      <c r="Q13" s="5">
        <v>115713960930</v>
      </c>
      <c r="R13" s="4"/>
      <c r="S13" s="5">
        <v>120561540021</v>
      </c>
      <c r="T13" s="4"/>
      <c r="U13" s="5">
        <v>0</v>
      </c>
      <c r="V13" s="4"/>
      <c r="W13" s="5">
        <v>0</v>
      </c>
      <c r="X13" s="4"/>
      <c r="Y13" s="5">
        <v>65900</v>
      </c>
      <c r="Z13" s="4"/>
      <c r="AA13" s="5">
        <v>50408422837</v>
      </c>
      <c r="AB13" s="4"/>
      <c r="AC13" s="5">
        <v>94178</v>
      </c>
      <c r="AD13" s="4"/>
      <c r="AE13" s="5">
        <v>764725</v>
      </c>
      <c r="AF13" s="4"/>
      <c r="AG13" s="5">
        <v>68077496049</v>
      </c>
      <c r="AH13" s="4"/>
      <c r="AI13" s="5">
        <v>72007217375</v>
      </c>
      <c r="AJ13" s="4"/>
      <c r="AK13" s="8">
        <v>1.268597671967399E-2</v>
      </c>
    </row>
    <row r="14" spans="1:37" x14ac:dyDescent="0.55000000000000004">
      <c r="A14" s="1" t="s">
        <v>71</v>
      </c>
      <c r="C14" s="4" t="s">
        <v>56</v>
      </c>
      <c r="D14" s="4"/>
      <c r="E14" s="4" t="s">
        <v>56</v>
      </c>
      <c r="F14" s="4"/>
      <c r="G14" s="4" t="s">
        <v>72</v>
      </c>
      <c r="H14" s="4"/>
      <c r="I14" s="4" t="s">
        <v>73</v>
      </c>
      <c r="J14" s="4"/>
      <c r="K14" s="5">
        <v>0</v>
      </c>
      <c r="L14" s="4"/>
      <c r="M14" s="5">
        <v>0</v>
      </c>
      <c r="N14" s="4"/>
      <c r="O14" s="5">
        <v>45710</v>
      </c>
      <c r="P14" s="4"/>
      <c r="Q14" s="5">
        <v>33047687297</v>
      </c>
      <c r="R14" s="4"/>
      <c r="S14" s="5">
        <v>45330342925</v>
      </c>
      <c r="T14" s="4"/>
      <c r="U14" s="5">
        <v>0</v>
      </c>
      <c r="V14" s="4"/>
      <c r="W14" s="5">
        <v>0</v>
      </c>
      <c r="X14" s="4"/>
      <c r="Y14" s="5">
        <v>45710</v>
      </c>
      <c r="Z14" s="4"/>
      <c r="AA14" s="5">
        <v>45710000000</v>
      </c>
      <c r="AB14" s="4"/>
      <c r="AC14" s="5">
        <v>0</v>
      </c>
      <c r="AD14" s="4"/>
      <c r="AE14" s="5">
        <v>0</v>
      </c>
      <c r="AF14" s="4"/>
      <c r="AG14" s="5">
        <v>0</v>
      </c>
      <c r="AH14" s="4"/>
      <c r="AI14" s="5">
        <v>0</v>
      </c>
      <c r="AJ14" s="4"/>
      <c r="AK14" s="8">
        <v>0</v>
      </c>
    </row>
    <row r="15" spans="1:37" x14ac:dyDescent="0.55000000000000004">
      <c r="A15" s="1" t="s">
        <v>74</v>
      </c>
      <c r="C15" s="4" t="s">
        <v>56</v>
      </c>
      <c r="D15" s="4"/>
      <c r="E15" s="4" t="s">
        <v>56</v>
      </c>
      <c r="F15" s="4"/>
      <c r="G15" s="4" t="s">
        <v>75</v>
      </c>
      <c r="H15" s="4"/>
      <c r="I15" s="4" t="s">
        <v>76</v>
      </c>
      <c r="J15" s="4"/>
      <c r="K15" s="5">
        <v>0</v>
      </c>
      <c r="L15" s="4"/>
      <c r="M15" s="5">
        <v>0</v>
      </c>
      <c r="N15" s="4"/>
      <c r="O15" s="5">
        <v>129500</v>
      </c>
      <c r="P15" s="4"/>
      <c r="Q15" s="5">
        <v>79393360299</v>
      </c>
      <c r="R15" s="4"/>
      <c r="S15" s="5">
        <v>81241212860</v>
      </c>
      <c r="T15" s="4"/>
      <c r="U15" s="5">
        <v>0</v>
      </c>
      <c r="V15" s="4"/>
      <c r="W15" s="5">
        <v>0</v>
      </c>
      <c r="X15" s="4"/>
      <c r="Y15" s="5">
        <v>0</v>
      </c>
      <c r="Z15" s="4"/>
      <c r="AA15" s="5">
        <v>0</v>
      </c>
      <c r="AB15" s="4"/>
      <c r="AC15" s="5">
        <v>129500</v>
      </c>
      <c r="AD15" s="4"/>
      <c r="AE15" s="5">
        <v>646790</v>
      </c>
      <c r="AF15" s="4"/>
      <c r="AG15" s="5">
        <v>79393360299</v>
      </c>
      <c r="AH15" s="4"/>
      <c r="AI15" s="5">
        <v>83744123625</v>
      </c>
      <c r="AJ15" s="4"/>
      <c r="AK15" s="8">
        <v>1.4753743325250257E-2</v>
      </c>
    </row>
    <row r="16" spans="1:37" x14ac:dyDescent="0.55000000000000004">
      <c r="A16" s="1" t="s">
        <v>77</v>
      </c>
      <c r="C16" s="4" t="s">
        <v>56</v>
      </c>
      <c r="D16" s="4"/>
      <c r="E16" s="4" t="s">
        <v>56</v>
      </c>
      <c r="F16" s="4"/>
      <c r="G16" s="4" t="s">
        <v>78</v>
      </c>
      <c r="H16" s="4"/>
      <c r="I16" s="4" t="s">
        <v>79</v>
      </c>
      <c r="J16" s="4"/>
      <c r="K16" s="5">
        <v>0</v>
      </c>
      <c r="L16" s="4"/>
      <c r="M16" s="5">
        <v>0</v>
      </c>
      <c r="N16" s="4"/>
      <c r="O16" s="5">
        <v>191138</v>
      </c>
      <c r="P16" s="4"/>
      <c r="Q16" s="5">
        <v>161144418896</v>
      </c>
      <c r="R16" s="4"/>
      <c r="S16" s="5">
        <v>188795401004</v>
      </c>
      <c r="T16" s="4"/>
      <c r="U16" s="5">
        <v>0</v>
      </c>
      <c r="V16" s="4"/>
      <c r="W16" s="5">
        <v>0</v>
      </c>
      <c r="X16" s="4"/>
      <c r="Y16" s="5">
        <v>191138</v>
      </c>
      <c r="Z16" s="4"/>
      <c r="AA16" s="5">
        <v>191138000000</v>
      </c>
      <c r="AB16" s="4"/>
      <c r="AC16" s="5">
        <v>0</v>
      </c>
      <c r="AD16" s="4"/>
      <c r="AE16" s="5">
        <v>0</v>
      </c>
      <c r="AF16" s="4"/>
      <c r="AG16" s="5">
        <v>0</v>
      </c>
      <c r="AH16" s="4"/>
      <c r="AI16" s="5">
        <v>0</v>
      </c>
      <c r="AJ16" s="4"/>
      <c r="AK16" s="8">
        <v>0</v>
      </c>
    </row>
    <row r="17" spans="1:37" x14ac:dyDescent="0.55000000000000004">
      <c r="A17" s="1" t="s">
        <v>80</v>
      </c>
      <c r="C17" s="4" t="s">
        <v>56</v>
      </c>
      <c r="D17" s="4"/>
      <c r="E17" s="4" t="s">
        <v>56</v>
      </c>
      <c r="F17" s="4"/>
      <c r="G17" s="4" t="s">
        <v>81</v>
      </c>
      <c r="H17" s="4"/>
      <c r="I17" s="4" t="s">
        <v>82</v>
      </c>
      <c r="J17" s="4"/>
      <c r="K17" s="5">
        <v>0</v>
      </c>
      <c r="L17" s="4"/>
      <c r="M17" s="5">
        <v>0</v>
      </c>
      <c r="N17" s="4"/>
      <c r="O17" s="5">
        <v>161714</v>
      </c>
      <c r="P17" s="4"/>
      <c r="Q17" s="5">
        <v>122759606734</v>
      </c>
      <c r="R17" s="4"/>
      <c r="S17" s="5">
        <v>127227256769</v>
      </c>
      <c r="T17" s="4"/>
      <c r="U17" s="5">
        <v>0</v>
      </c>
      <c r="V17" s="4"/>
      <c r="W17" s="5">
        <v>0</v>
      </c>
      <c r="X17" s="4"/>
      <c r="Y17" s="5">
        <v>25000</v>
      </c>
      <c r="Z17" s="4"/>
      <c r="AA17" s="5">
        <v>19928887236</v>
      </c>
      <c r="AB17" s="4"/>
      <c r="AC17" s="5">
        <v>136714</v>
      </c>
      <c r="AD17" s="4"/>
      <c r="AE17" s="5">
        <v>799105</v>
      </c>
      <c r="AF17" s="4"/>
      <c r="AG17" s="5">
        <v>103781718806</v>
      </c>
      <c r="AH17" s="4"/>
      <c r="AI17" s="5">
        <v>109229039617</v>
      </c>
      <c r="AJ17" s="4"/>
      <c r="AK17" s="8">
        <v>1.9243585632218858E-2</v>
      </c>
    </row>
    <row r="18" spans="1:37" x14ac:dyDescent="0.55000000000000004">
      <c r="A18" s="1" t="s">
        <v>83</v>
      </c>
      <c r="C18" s="4" t="s">
        <v>56</v>
      </c>
      <c r="D18" s="4"/>
      <c r="E18" s="4" t="s">
        <v>56</v>
      </c>
      <c r="F18" s="4"/>
      <c r="G18" s="4" t="s">
        <v>84</v>
      </c>
      <c r="H18" s="4"/>
      <c r="I18" s="4" t="s">
        <v>67</v>
      </c>
      <c r="J18" s="4"/>
      <c r="K18" s="5">
        <v>0</v>
      </c>
      <c r="L18" s="4"/>
      <c r="M18" s="5">
        <v>0</v>
      </c>
      <c r="N18" s="4"/>
      <c r="O18" s="5">
        <v>47528</v>
      </c>
      <c r="P18" s="4"/>
      <c r="Q18" s="5">
        <v>34930111190</v>
      </c>
      <c r="R18" s="4"/>
      <c r="S18" s="5">
        <v>36820918606</v>
      </c>
      <c r="T18" s="4"/>
      <c r="U18" s="5">
        <v>0</v>
      </c>
      <c r="V18" s="4"/>
      <c r="W18" s="5">
        <v>0</v>
      </c>
      <c r="X18" s="4"/>
      <c r="Y18" s="5">
        <v>0</v>
      </c>
      <c r="Z18" s="4"/>
      <c r="AA18" s="5">
        <v>0</v>
      </c>
      <c r="AB18" s="4"/>
      <c r="AC18" s="5">
        <v>47528</v>
      </c>
      <c r="AD18" s="4"/>
      <c r="AE18" s="5">
        <v>786746</v>
      </c>
      <c r="AF18" s="4"/>
      <c r="AG18" s="5">
        <v>34930111190</v>
      </c>
      <c r="AH18" s="4"/>
      <c r="AI18" s="5">
        <v>37385686503</v>
      </c>
      <c r="AJ18" s="4"/>
      <c r="AK18" s="8">
        <v>6.5864779381233259E-3</v>
      </c>
    </row>
    <row r="19" spans="1:37" x14ac:dyDescent="0.55000000000000004">
      <c r="A19" s="1" t="s">
        <v>85</v>
      </c>
      <c r="C19" s="4" t="s">
        <v>56</v>
      </c>
      <c r="D19" s="4"/>
      <c r="E19" s="4" t="s">
        <v>56</v>
      </c>
      <c r="F19" s="4"/>
      <c r="G19" s="4" t="s">
        <v>75</v>
      </c>
      <c r="H19" s="4"/>
      <c r="I19" s="4" t="s">
        <v>86</v>
      </c>
      <c r="J19" s="4"/>
      <c r="K19" s="5">
        <v>0</v>
      </c>
      <c r="L19" s="4"/>
      <c r="M19" s="5">
        <v>0</v>
      </c>
      <c r="N19" s="4"/>
      <c r="O19" s="5">
        <v>108628</v>
      </c>
      <c r="P19" s="4"/>
      <c r="Q19" s="5">
        <v>62280519071</v>
      </c>
      <c r="R19" s="4"/>
      <c r="S19" s="5">
        <v>65767980048</v>
      </c>
      <c r="T19" s="4"/>
      <c r="U19" s="5">
        <v>0</v>
      </c>
      <c r="V19" s="4"/>
      <c r="W19" s="5">
        <v>0</v>
      </c>
      <c r="X19" s="4"/>
      <c r="Y19" s="5">
        <v>0</v>
      </c>
      <c r="Z19" s="4"/>
      <c r="AA19" s="5">
        <v>0</v>
      </c>
      <c r="AB19" s="4"/>
      <c r="AC19" s="5">
        <v>108628</v>
      </c>
      <c r="AD19" s="4"/>
      <c r="AE19" s="5">
        <v>623900</v>
      </c>
      <c r="AF19" s="4"/>
      <c r="AG19" s="5">
        <v>62280519071</v>
      </c>
      <c r="AH19" s="4"/>
      <c r="AI19" s="5">
        <v>67760725342</v>
      </c>
      <c r="AJ19" s="4"/>
      <c r="AK19" s="8">
        <v>1.1937844781866012E-2</v>
      </c>
    </row>
    <row r="20" spans="1:37" x14ac:dyDescent="0.55000000000000004">
      <c r="A20" s="1" t="s">
        <v>87</v>
      </c>
      <c r="C20" s="4" t="s">
        <v>56</v>
      </c>
      <c r="D20" s="4"/>
      <c r="E20" s="4" t="s">
        <v>56</v>
      </c>
      <c r="F20" s="4"/>
      <c r="G20" s="4" t="s">
        <v>88</v>
      </c>
      <c r="H20" s="4"/>
      <c r="I20" s="4" t="s">
        <v>89</v>
      </c>
      <c r="J20" s="4"/>
      <c r="K20" s="5">
        <v>0</v>
      </c>
      <c r="L20" s="4"/>
      <c r="M20" s="5">
        <v>0</v>
      </c>
      <c r="N20" s="4"/>
      <c r="O20" s="5">
        <v>429437</v>
      </c>
      <c r="P20" s="4"/>
      <c r="Q20" s="5">
        <v>344456666236</v>
      </c>
      <c r="R20" s="4"/>
      <c r="S20" s="5">
        <v>397406255518</v>
      </c>
      <c r="T20" s="4"/>
      <c r="U20" s="5">
        <v>0</v>
      </c>
      <c r="V20" s="4"/>
      <c r="W20" s="5">
        <v>0</v>
      </c>
      <c r="X20" s="4"/>
      <c r="Y20" s="5">
        <v>106810</v>
      </c>
      <c r="Z20" s="4"/>
      <c r="AA20" s="5">
        <v>99985237474</v>
      </c>
      <c r="AB20" s="4"/>
      <c r="AC20" s="5">
        <v>322627</v>
      </c>
      <c r="AD20" s="4"/>
      <c r="AE20" s="5">
        <v>941088</v>
      </c>
      <c r="AF20" s="4"/>
      <c r="AG20" s="5">
        <v>258783059815</v>
      </c>
      <c r="AH20" s="4"/>
      <c r="AI20" s="5">
        <v>303565366978</v>
      </c>
      <c r="AJ20" s="4"/>
      <c r="AK20" s="8">
        <v>5.3481072019861527E-2</v>
      </c>
    </row>
    <row r="21" spans="1:37" x14ac:dyDescent="0.55000000000000004">
      <c r="A21" s="1" t="s">
        <v>90</v>
      </c>
      <c r="C21" s="4" t="s">
        <v>56</v>
      </c>
      <c r="D21" s="4"/>
      <c r="E21" s="4" t="s">
        <v>56</v>
      </c>
      <c r="F21" s="4"/>
      <c r="G21" s="4" t="s">
        <v>75</v>
      </c>
      <c r="H21" s="4"/>
      <c r="I21" s="4" t="s">
        <v>91</v>
      </c>
      <c r="J21" s="4"/>
      <c r="K21" s="5">
        <v>0</v>
      </c>
      <c r="L21" s="4"/>
      <c r="M21" s="5">
        <v>0</v>
      </c>
      <c r="N21" s="4"/>
      <c r="O21" s="5">
        <v>4800</v>
      </c>
      <c r="P21" s="4"/>
      <c r="Q21" s="5">
        <v>3213186277</v>
      </c>
      <c r="R21" s="4"/>
      <c r="S21" s="5">
        <v>3261392765</v>
      </c>
      <c r="T21" s="4"/>
      <c r="U21" s="5">
        <v>0</v>
      </c>
      <c r="V21" s="4"/>
      <c r="W21" s="5">
        <v>0</v>
      </c>
      <c r="X21" s="4"/>
      <c r="Y21" s="5">
        <v>0</v>
      </c>
      <c r="Z21" s="4"/>
      <c r="AA21" s="5">
        <v>0</v>
      </c>
      <c r="AB21" s="4"/>
      <c r="AC21" s="5">
        <v>4800</v>
      </c>
      <c r="AD21" s="4"/>
      <c r="AE21" s="5">
        <v>694490</v>
      </c>
      <c r="AF21" s="4"/>
      <c r="AG21" s="5">
        <v>3213186277</v>
      </c>
      <c r="AH21" s="4"/>
      <c r="AI21" s="5">
        <v>3332947793</v>
      </c>
      <c r="AJ21" s="4"/>
      <c r="AK21" s="8">
        <v>5.8718694668746471E-4</v>
      </c>
    </row>
    <row r="22" spans="1:37" x14ac:dyDescent="0.55000000000000004">
      <c r="A22" s="1" t="s">
        <v>92</v>
      </c>
      <c r="C22" s="4" t="s">
        <v>56</v>
      </c>
      <c r="D22" s="4"/>
      <c r="E22" s="4" t="s">
        <v>56</v>
      </c>
      <c r="F22" s="4"/>
      <c r="G22" s="4" t="s">
        <v>93</v>
      </c>
      <c r="H22" s="4"/>
      <c r="I22" s="4" t="s">
        <v>94</v>
      </c>
      <c r="J22" s="4"/>
      <c r="K22" s="5">
        <v>0</v>
      </c>
      <c r="L22" s="4"/>
      <c r="M22" s="5">
        <v>0</v>
      </c>
      <c r="N22" s="4"/>
      <c r="O22" s="5">
        <v>319763</v>
      </c>
      <c r="P22" s="4"/>
      <c r="Q22" s="5">
        <v>250617183119</v>
      </c>
      <c r="R22" s="4"/>
      <c r="S22" s="5">
        <v>291916600327</v>
      </c>
      <c r="T22" s="4"/>
      <c r="U22" s="5">
        <v>0</v>
      </c>
      <c r="V22" s="4"/>
      <c r="W22" s="5">
        <v>0</v>
      </c>
      <c r="X22" s="4"/>
      <c r="Y22" s="5">
        <v>107240</v>
      </c>
      <c r="Z22" s="4"/>
      <c r="AA22" s="5">
        <v>99985674961</v>
      </c>
      <c r="AB22" s="4"/>
      <c r="AC22" s="5">
        <v>212523</v>
      </c>
      <c r="AD22" s="4"/>
      <c r="AE22" s="5">
        <v>928623</v>
      </c>
      <c r="AF22" s="4"/>
      <c r="AG22" s="5">
        <v>166566849848</v>
      </c>
      <c r="AH22" s="4"/>
      <c r="AI22" s="5">
        <v>197317975462</v>
      </c>
      <c r="AJ22" s="4"/>
      <c r="AK22" s="8">
        <v>3.4762782597862273E-2</v>
      </c>
    </row>
    <row r="23" spans="1:37" x14ac:dyDescent="0.55000000000000004">
      <c r="A23" s="1" t="s">
        <v>95</v>
      </c>
      <c r="C23" s="4" t="s">
        <v>56</v>
      </c>
      <c r="D23" s="4"/>
      <c r="E23" s="4" t="s">
        <v>56</v>
      </c>
      <c r="F23" s="4"/>
      <c r="G23" s="4" t="s">
        <v>96</v>
      </c>
      <c r="H23" s="4"/>
      <c r="I23" s="4" t="s">
        <v>97</v>
      </c>
      <c r="J23" s="4"/>
      <c r="K23" s="5">
        <v>0</v>
      </c>
      <c r="L23" s="4"/>
      <c r="M23" s="5">
        <v>0</v>
      </c>
      <c r="N23" s="4"/>
      <c r="O23" s="5">
        <v>10116</v>
      </c>
      <c r="P23" s="4"/>
      <c r="Q23" s="5">
        <v>6260330467</v>
      </c>
      <c r="R23" s="4"/>
      <c r="S23" s="5">
        <v>6683501891</v>
      </c>
      <c r="T23" s="4"/>
      <c r="U23" s="5">
        <v>0</v>
      </c>
      <c r="V23" s="4"/>
      <c r="W23" s="5">
        <v>0</v>
      </c>
      <c r="X23" s="4"/>
      <c r="Y23" s="5">
        <v>10100</v>
      </c>
      <c r="Z23" s="4"/>
      <c r="AA23" s="5">
        <v>6867664012</v>
      </c>
      <c r="AB23" s="4"/>
      <c r="AC23" s="5">
        <v>16</v>
      </c>
      <c r="AD23" s="4"/>
      <c r="AE23" s="5">
        <v>681380</v>
      </c>
      <c r="AF23" s="4"/>
      <c r="AG23" s="5">
        <v>9901669</v>
      </c>
      <c r="AH23" s="4"/>
      <c r="AI23" s="5">
        <v>10900103</v>
      </c>
      <c r="AJ23" s="4"/>
      <c r="AK23" s="8">
        <v>1.9203415704834215E-6</v>
      </c>
    </row>
    <row r="24" spans="1:37" x14ac:dyDescent="0.55000000000000004">
      <c r="A24" s="1" t="s">
        <v>98</v>
      </c>
      <c r="C24" s="4" t="s">
        <v>56</v>
      </c>
      <c r="D24" s="4"/>
      <c r="E24" s="4" t="s">
        <v>56</v>
      </c>
      <c r="F24" s="4"/>
      <c r="G24" s="4" t="s">
        <v>99</v>
      </c>
      <c r="H24" s="4"/>
      <c r="I24" s="4" t="s">
        <v>100</v>
      </c>
      <c r="J24" s="4"/>
      <c r="K24" s="5">
        <v>0</v>
      </c>
      <c r="L24" s="4"/>
      <c r="M24" s="5">
        <v>0</v>
      </c>
      <c r="N24" s="4"/>
      <c r="O24" s="5">
        <v>321556</v>
      </c>
      <c r="P24" s="4"/>
      <c r="Q24" s="5">
        <v>257267438410</v>
      </c>
      <c r="R24" s="4"/>
      <c r="S24" s="5">
        <v>288337157352</v>
      </c>
      <c r="T24" s="4"/>
      <c r="U24" s="5">
        <v>0</v>
      </c>
      <c r="V24" s="4"/>
      <c r="W24" s="5">
        <v>0</v>
      </c>
      <c r="X24" s="4"/>
      <c r="Y24" s="5">
        <v>21900</v>
      </c>
      <c r="Z24" s="4"/>
      <c r="AA24" s="5">
        <v>20029612976</v>
      </c>
      <c r="AB24" s="4"/>
      <c r="AC24" s="5">
        <v>299656</v>
      </c>
      <c r="AD24" s="4"/>
      <c r="AE24" s="5">
        <v>911729</v>
      </c>
      <c r="AF24" s="4"/>
      <c r="AG24" s="5">
        <v>239745896591</v>
      </c>
      <c r="AH24" s="4"/>
      <c r="AI24" s="5">
        <v>273155546805</v>
      </c>
      <c r="AJ24" s="4"/>
      <c r="AK24" s="8">
        <v>4.8123577523787757E-2</v>
      </c>
    </row>
    <row r="25" spans="1:37" x14ac:dyDescent="0.55000000000000004">
      <c r="A25" s="1" t="s">
        <v>101</v>
      </c>
      <c r="C25" s="4" t="s">
        <v>56</v>
      </c>
      <c r="D25" s="4"/>
      <c r="E25" s="4" t="s">
        <v>56</v>
      </c>
      <c r="F25" s="4"/>
      <c r="G25" s="4" t="s">
        <v>75</v>
      </c>
      <c r="H25" s="4"/>
      <c r="I25" s="4" t="s">
        <v>86</v>
      </c>
      <c r="J25" s="4"/>
      <c r="K25" s="5">
        <v>0</v>
      </c>
      <c r="L25" s="4"/>
      <c r="M25" s="5">
        <v>0</v>
      </c>
      <c r="N25" s="4"/>
      <c r="O25" s="5">
        <v>60440</v>
      </c>
      <c r="P25" s="4"/>
      <c r="Q25" s="5">
        <v>36292703883</v>
      </c>
      <c r="R25" s="4"/>
      <c r="S25" s="5">
        <v>39157235744</v>
      </c>
      <c r="T25" s="4"/>
      <c r="U25" s="5">
        <v>0</v>
      </c>
      <c r="V25" s="4"/>
      <c r="W25" s="5">
        <v>0</v>
      </c>
      <c r="X25" s="4"/>
      <c r="Y25" s="5">
        <v>4700</v>
      </c>
      <c r="Z25" s="4"/>
      <c r="AA25" s="5">
        <v>3133157014</v>
      </c>
      <c r="AB25" s="4"/>
      <c r="AC25" s="5">
        <v>55740</v>
      </c>
      <c r="AD25" s="4"/>
      <c r="AE25" s="5">
        <v>667940</v>
      </c>
      <c r="AF25" s="4"/>
      <c r="AG25" s="5">
        <v>33470471781</v>
      </c>
      <c r="AH25" s="4"/>
      <c r="AI25" s="5">
        <v>37224227485</v>
      </c>
      <c r="AJ25" s="4"/>
      <c r="AK25" s="8">
        <v>6.55803265974432E-3</v>
      </c>
    </row>
    <row r="26" spans="1:37" x14ac:dyDescent="0.55000000000000004">
      <c r="A26" s="1" t="s">
        <v>102</v>
      </c>
      <c r="C26" s="4" t="s">
        <v>56</v>
      </c>
      <c r="D26" s="4"/>
      <c r="E26" s="4" t="s">
        <v>56</v>
      </c>
      <c r="F26" s="4"/>
      <c r="G26" s="4" t="s">
        <v>103</v>
      </c>
      <c r="H26" s="4"/>
      <c r="I26" s="4" t="s">
        <v>104</v>
      </c>
      <c r="J26" s="4"/>
      <c r="K26" s="5">
        <v>0</v>
      </c>
      <c r="L26" s="4"/>
      <c r="M26" s="5">
        <v>0</v>
      </c>
      <c r="N26" s="4"/>
      <c r="O26" s="5">
        <v>7827</v>
      </c>
      <c r="P26" s="4"/>
      <c r="Q26" s="5">
        <v>5932860322</v>
      </c>
      <c r="R26" s="4"/>
      <c r="S26" s="5">
        <v>6777673407</v>
      </c>
      <c r="T26" s="4"/>
      <c r="U26" s="5">
        <v>0</v>
      </c>
      <c r="V26" s="4"/>
      <c r="W26" s="5">
        <v>0</v>
      </c>
      <c r="X26" s="4"/>
      <c r="Y26" s="5">
        <v>0</v>
      </c>
      <c r="Z26" s="4"/>
      <c r="AA26" s="5">
        <v>0</v>
      </c>
      <c r="AB26" s="4"/>
      <c r="AC26" s="5">
        <v>7827</v>
      </c>
      <c r="AD26" s="4"/>
      <c r="AE26" s="5">
        <v>880199</v>
      </c>
      <c r="AF26" s="4"/>
      <c r="AG26" s="5">
        <v>5932860322</v>
      </c>
      <c r="AH26" s="4"/>
      <c r="AI26" s="5">
        <v>6888068884</v>
      </c>
      <c r="AJ26" s="4"/>
      <c r="AK26" s="8">
        <v>1.2135155987332E-3</v>
      </c>
    </row>
    <row r="27" spans="1:37" x14ac:dyDescent="0.55000000000000004">
      <c r="A27" s="1" t="s">
        <v>105</v>
      </c>
      <c r="C27" s="4" t="s">
        <v>56</v>
      </c>
      <c r="D27" s="4"/>
      <c r="E27" s="4" t="s">
        <v>56</v>
      </c>
      <c r="F27" s="4"/>
      <c r="G27" s="4" t="s">
        <v>75</v>
      </c>
      <c r="H27" s="4"/>
      <c r="I27" s="4" t="s">
        <v>106</v>
      </c>
      <c r="J27" s="4"/>
      <c r="K27" s="5">
        <v>0</v>
      </c>
      <c r="L27" s="4"/>
      <c r="M27" s="5">
        <v>0</v>
      </c>
      <c r="N27" s="4"/>
      <c r="O27" s="5">
        <v>10300</v>
      </c>
      <c r="P27" s="4"/>
      <c r="Q27" s="5">
        <v>6518698289</v>
      </c>
      <c r="R27" s="4"/>
      <c r="S27" s="5">
        <v>6620875748</v>
      </c>
      <c r="T27" s="4"/>
      <c r="U27" s="5">
        <v>0</v>
      </c>
      <c r="V27" s="4"/>
      <c r="W27" s="5">
        <v>0</v>
      </c>
      <c r="X27" s="4"/>
      <c r="Y27" s="5">
        <v>0</v>
      </c>
      <c r="Z27" s="4"/>
      <c r="AA27" s="5">
        <v>0</v>
      </c>
      <c r="AB27" s="4"/>
      <c r="AC27" s="5">
        <v>10300</v>
      </c>
      <c r="AD27" s="4"/>
      <c r="AE27" s="5">
        <v>656860</v>
      </c>
      <c r="AF27" s="4"/>
      <c r="AG27" s="5">
        <v>6518698289</v>
      </c>
      <c r="AH27" s="4"/>
      <c r="AI27" s="5">
        <v>6764431724</v>
      </c>
      <c r="AJ27" s="4"/>
      <c r="AK27" s="8">
        <v>1.1917336414430247E-3</v>
      </c>
    </row>
    <row r="28" spans="1:37" x14ac:dyDescent="0.55000000000000004">
      <c r="A28" s="1" t="s">
        <v>107</v>
      </c>
      <c r="C28" s="4" t="s">
        <v>56</v>
      </c>
      <c r="D28" s="4"/>
      <c r="E28" s="4" t="s">
        <v>56</v>
      </c>
      <c r="F28" s="4"/>
      <c r="G28" s="4" t="s">
        <v>108</v>
      </c>
      <c r="H28" s="4"/>
      <c r="I28" s="4" t="s">
        <v>109</v>
      </c>
      <c r="J28" s="4"/>
      <c r="K28" s="5">
        <v>0</v>
      </c>
      <c r="L28" s="4"/>
      <c r="M28" s="5">
        <v>0</v>
      </c>
      <c r="N28" s="4"/>
      <c r="O28" s="5">
        <v>409</v>
      </c>
      <c r="P28" s="4"/>
      <c r="Q28" s="5">
        <v>333240765</v>
      </c>
      <c r="R28" s="4"/>
      <c r="S28" s="5">
        <v>347521969</v>
      </c>
      <c r="T28" s="4"/>
      <c r="U28" s="5">
        <v>0</v>
      </c>
      <c r="V28" s="4"/>
      <c r="W28" s="5">
        <v>0</v>
      </c>
      <c r="X28" s="4"/>
      <c r="Y28" s="5">
        <v>0</v>
      </c>
      <c r="Z28" s="4"/>
      <c r="AA28" s="5">
        <v>0</v>
      </c>
      <c r="AB28" s="4"/>
      <c r="AC28" s="5">
        <v>409</v>
      </c>
      <c r="AD28" s="4"/>
      <c r="AE28" s="5">
        <v>863560</v>
      </c>
      <c r="AF28" s="4"/>
      <c r="AG28" s="5">
        <v>333240765</v>
      </c>
      <c r="AH28" s="4"/>
      <c r="AI28" s="5">
        <v>353132023</v>
      </c>
      <c r="AJ28" s="4"/>
      <c r="AK28" s="8">
        <v>6.2213550058729517E-5</v>
      </c>
    </row>
    <row r="29" spans="1:37" x14ac:dyDescent="0.55000000000000004">
      <c r="A29" s="1" t="s">
        <v>110</v>
      </c>
      <c r="C29" s="4" t="s">
        <v>56</v>
      </c>
      <c r="D29" s="4"/>
      <c r="E29" s="4" t="s">
        <v>56</v>
      </c>
      <c r="F29" s="4"/>
      <c r="G29" s="4" t="s">
        <v>111</v>
      </c>
      <c r="H29" s="4"/>
      <c r="I29" s="4" t="s">
        <v>112</v>
      </c>
      <c r="J29" s="4"/>
      <c r="K29" s="5">
        <v>0</v>
      </c>
      <c r="L29" s="4"/>
      <c r="M29" s="5">
        <v>0</v>
      </c>
      <c r="N29" s="4"/>
      <c r="O29" s="5">
        <v>212512</v>
      </c>
      <c r="P29" s="4"/>
      <c r="Q29" s="5">
        <v>127999490341</v>
      </c>
      <c r="R29" s="4"/>
      <c r="S29" s="5">
        <v>131710399354</v>
      </c>
      <c r="T29" s="4"/>
      <c r="U29" s="5">
        <v>0</v>
      </c>
      <c r="V29" s="4"/>
      <c r="W29" s="5">
        <v>0</v>
      </c>
      <c r="X29" s="4"/>
      <c r="Y29" s="5">
        <v>160000</v>
      </c>
      <c r="Z29" s="4"/>
      <c r="AA29" s="5">
        <v>100168369250</v>
      </c>
      <c r="AB29" s="4"/>
      <c r="AC29" s="5">
        <v>52512</v>
      </c>
      <c r="AD29" s="4"/>
      <c r="AE29" s="5">
        <v>639240</v>
      </c>
      <c r="AF29" s="4"/>
      <c r="AG29" s="5">
        <v>31628845603</v>
      </c>
      <c r="AH29" s="4"/>
      <c r="AI29" s="5">
        <v>33561686721</v>
      </c>
      <c r="AJ29" s="4"/>
      <c r="AK29" s="8">
        <v>5.9127791898735023E-3</v>
      </c>
    </row>
    <row r="30" spans="1:37" x14ac:dyDescent="0.55000000000000004">
      <c r="A30" s="1" t="s">
        <v>113</v>
      </c>
      <c r="C30" s="4" t="s">
        <v>56</v>
      </c>
      <c r="D30" s="4"/>
      <c r="E30" s="4" t="s">
        <v>56</v>
      </c>
      <c r="F30" s="4"/>
      <c r="G30" s="4" t="s">
        <v>114</v>
      </c>
      <c r="H30" s="4"/>
      <c r="I30" s="4" t="s">
        <v>115</v>
      </c>
      <c r="J30" s="4"/>
      <c r="K30" s="5">
        <v>0</v>
      </c>
      <c r="L30" s="4"/>
      <c r="M30" s="5">
        <v>0</v>
      </c>
      <c r="N30" s="4"/>
      <c r="O30" s="5">
        <v>46702</v>
      </c>
      <c r="P30" s="4"/>
      <c r="Q30" s="5">
        <v>35018971346</v>
      </c>
      <c r="R30" s="4"/>
      <c r="S30" s="5">
        <v>37420759481</v>
      </c>
      <c r="T30" s="4"/>
      <c r="U30" s="5">
        <v>0</v>
      </c>
      <c r="V30" s="4"/>
      <c r="W30" s="5">
        <v>0</v>
      </c>
      <c r="X30" s="4"/>
      <c r="Y30" s="5">
        <v>0</v>
      </c>
      <c r="Z30" s="4"/>
      <c r="AA30" s="5">
        <v>0</v>
      </c>
      <c r="AB30" s="4"/>
      <c r="AC30" s="5">
        <v>46702</v>
      </c>
      <c r="AD30" s="4"/>
      <c r="AE30" s="5">
        <v>813939</v>
      </c>
      <c r="AF30" s="4"/>
      <c r="AG30" s="5">
        <v>35018971346</v>
      </c>
      <c r="AH30" s="4"/>
      <c r="AI30" s="5">
        <v>38005689398</v>
      </c>
      <c r="AJ30" s="4"/>
      <c r="AK30" s="8">
        <v>6.6957078539405038E-3</v>
      </c>
    </row>
    <row r="31" spans="1:37" x14ac:dyDescent="0.55000000000000004">
      <c r="A31" s="1" t="s">
        <v>116</v>
      </c>
      <c r="C31" s="4" t="s">
        <v>56</v>
      </c>
      <c r="D31" s="4"/>
      <c r="E31" s="4" t="s">
        <v>56</v>
      </c>
      <c r="F31" s="4"/>
      <c r="G31" s="4" t="s">
        <v>117</v>
      </c>
      <c r="H31" s="4"/>
      <c r="I31" s="4" t="s">
        <v>118</v>
      </c>
      <c r="J31" s="4"/>
      <c r="K31" s="5">
        <v>0</v>
      </c>
      <c r="L31" s="4"/>
      <c r="M31" s="5">
        <v>0</v>
      </c>
      <c r="N31" s="4"/>
      <c r="O31" s="5">
        <v>8000</v>
      </c>
      <c r="P31" s="4"/>
      <c r="Q31" s="5">
        <v>4886402842</v>
      </c>
      <c r="R31" s="4"/>
      <c r="S31" s="5">
        <v>4938376756</v>
      </c>
      <c r="T31" s="4"/>
      <c r="U31" s="5">
        <v>0</v>
      </c>
      <c r="V31" s="4"/>
      <c r="W31" s="5">
        <v>0</v>
      </c>
      <c r="X31" s="4"/>
      <c r="Y31" s="5">
        <v>0</v>
      </c>
      <c r="Z31" s="4"/>
      <c r="AA31" s="5">
        <v>0</v>
      </c>
      <c r="AB31" s="4"/>
      <c r="AC31" s="5">
        <v>8000</v>
      </c>
      <c r="AD31" s="4"/>
      <c r="AE31" s="5">
        <v>636830</v>
      </c>
      <c r="AF31" s="4"/>
      <c r="AG31" s="5">
        <v>4886402842</v>
      </c>
      <c r="AH31" s="4"/>
      <c r="AI31" s="5">
        <v>5093716596</v>
      </c>
      <c r="AJ31" s="4"/>
      <c r="AK31" s="8">
        <v>8.9739296294357113E-4</v>
      </c>
    </row>
    <row r="32" spans="1:37" x14ac:dyDescent="0.55000000000000004">
      <c r="A32" s="1" t="s">
        <v>119</v>
      </c>
      <c r="C32" s="4" t="s">
        <v>56</v>
      </c>
      <c r="D32" s="4"/>
      <c r="E32" s="4" t="s">
        <v>56</v>
      </c>
      <c r="F32" s="4"/>
      <c r="G32" s="4" t="s">
        <v>114</v>
      </c>
      <c r="H32" s="4"/>
      <c r="I32" s="4" t="s">
        <v>120</v>
      </c>
      <c r="J32" s="4"/>
      <c r="K32" s="5">
        <v>0</v>
      </c>
      <c r="L32" s="4"/>
      <c r="M32" s="5">
        <v>0</v>
      </c>
      <c r="N32" s="4"/>
      <c r="O32" s="5">
        <v>155519</v>
      </c>
      <c r="P32" s="4"/>
      <c r="Q32" s="5">
        <v>118814785350</v>
      </c>
      <c r="R32" s="4"/>
      <c r="S32" s="5">
        <v>126603573603</v>
      </c>
      <c r="T32" s="4"/>
      <c r="U32" s="5">
        <v>0</v>
      </c>
      <c r="V32" s="4"/>
      <c r="W32" s="5">
        <v>0</v>
      </c>
      <c r="X32" s="4"/>
      <c r="Y32" s="5">
        <v>119800</v>
      </c>
      <c r="Z32" s="4"/>
      <c r="AA32" s="5">
        <v>99221132915</v>
      </c>
      <c r="AB32" s="4"/>
      <c r="AC32" s="5">
        <v>35719</v>
      </c>
      <c r="AD32" s="4"/>
      <c r="AE32" s="5">
        <v>827058</v>
      </c>
      <c r="AF32" s="4"/>
      <c r="AG32" s="5">
        <v>27288918510</v>
      </c>
      <c r="AH32" s="4"/>
      <c r="AI32" s="5">
        <v>29536330271</v>
      </c>
      <c r="AJ32" s="4"/>
      <c r="AK32" s="8">
        <v>5.2036061364676249E-3</v>
      </c>
    </row>
    <row r="33" spans="1:37" x14ac:dyDescent="0.55000000000000004">
      <c r="A33" s="1" t="s">
        <v>121</v>
      </c>
      <c r="C33" s="4" t="s">
        <v>56</v>
      </c>
      <c r="D33" s="4"/>
      <c r="E33" s="4" t="s">
        <v>56</v>
      </c>
      <c r="F33" s="4"/>
      <c r="G33" s="4" t="s">
        <v>122</v>
      </c>
      <c r="H33" s="4"/>
      <c r="I33" s="4" t="s">
        <v>123</v>
      </c>
      <c r="J33" s="4"/>
      <c r="K33" s="5">
        <v>0</v>
      </c>
      <c r="L33" s="4"/>
      <c r="M33" s="5">
        <v>0</v>
      </c>
      <c r="N33" s="4"/>
      <c r="O33" s="5">
        <v>65094</v>
      </c>
      <c r="P33" s="4"/>
      <c r="Q33" s="5">
        <v>52593879925</v>
      </c>
      <c r="R33" s="4"/>
      <c r="S33" s="5">
        <v>55492664701</v>
      </c>
      <c r="T33" s="4"/>
      <c r="U33" s="5">
        <v>0</v>
      </c>
      <c r="V33" s="4"/>
      <c r="W33" s="5">
        <v>0</v>
      </c>
      <c r="X33" s="4"/>
      <c r="Y33" s="5">
        <v>100</v>
      </c>
      <c r="Z33" s="4"/>
      <c r="AA33" s="5">
        <v>86211373</v>
      </c>
      <c r="AB33" s="4"/>
      <c r="AC33" s="5">
        <v>64994</v>
      </c>
      <c r="AD33" s="4"/>
      <c r="AE33" s="5">
        <v>866396</v>
      </c>
      <c r="AF33" s="4"/>
      <c r="AG33" s="5">
        <v>52513083108</v>
      </c>
      <c r="AH33" s="4"/>
      <c r="AI33" s="5">
        <v>56300335338</v>
      </c>
      <c r="AJ33" s="4"/>
      <c r="AK33" s="8">
        <v>9.9187938299040105E-3</v>
      </c>
    </row>
    <row r="34" spans="1:37" x14ac:dyDescent="0.55000000000000004">
      <c r="A34" s="1" t="s">
        <v>124</v>
      </c>
      <c r="C34" s="4" t="s">
        <v>56</v>
      </c>
      <c r="D34" s="4"/>
      <c r="E34" s="4" t="s">
        <v>56</v>
      </c>
      <c r="F34" s="4"/>
      <c r="G34" s="4" t="s">
        <v>125</v>
      </c>
      <c r="H34" s="4"/>
      <c r="I34" s="4" t="s">
        <v>126</v>
      </c>
      <c r="J34" s="4"/>
      <c r="K34" s="5">
        <v>0</v>
      </c>
      <c r="L34" s="4"/>
      <c r="M34" s="5">
        <v>0</v>
      </c>
      <c r="N34" s="4"/>
      <c r="O34" s="5">
        <v>200000</v>
      </c>
      <c r="P34" s="4"/>
      <c r="Q34" s="5">
        <v>164929888100</v>
      </c>
      <c r="R34" s="4"/>
      <c r="S34" s="5">
        <v>166858151477</v>
      </c>
      <c r="T34" s="4"/>
      <c r="U34" s="5">
        <v>0</v>
      </c>
      <c r="V34" s="4"/>
      <c r="W34" s="5">
        <v>0</v>
      </c>
      <c r="X34" s="4"/>
      <c r="Y34" s="5">
        <v>0</v>
      </c>
      <c r="Z34" s="4"/>
      <c r="AA34" s="5">
        <v>0</v>
      </c>
      <c r="AB34" s="4"/>
      <c r="AC34" s="5">
        <v>200000</v>
      </c>
      <c r="AD34" s="4"/>
      <c r="AE34" s="5">
        <v>850090</v>
      </c>
      <c r="AF34" s="4"/>
      <c r="AG34" s="5">
        <v>164929888100</v>
      </c>
      <c r="AH34" s="4"/>
      <c r="AI34" s="5">
        <v>169987184237</v>
      </c>
      <c r="AJ34" s="4"/>
      <c r="AK34" s="8">
        <v>2.9947740524996443E-2</v>
      </c>
    </row>
    <row r="35" spans="1:37" x14ac:dyDescent="0.55000000000000004">
      <c r="A35" s="1" t="s">
        <v>127</v>
      </c>
      <c r="C35" s="4" t="s">
        <v>56</v>
      </c>
      <c r="D35" s="4"/>
      <c r="E35" s="4" t="s">
        <v>56</v>
      </c>
      <c r="F35" s="4"/>
      <c r="G35" s="4" t="s">
        <v>128</v>
      </c>
      <c r="H35" s="4"/>
      <c r="I35" s="4" t="s">
        <v>129</v>
      </c>
      <c r="J35" s="4"/>
      <c r="K35" s="5">
        <v>18</v>
      </c>
      <c r="L35" s="4"/>
      <c r="M35" s="5">
        <v>18</v>
      </c>
      <c r="N35" s="4"/>
      <c r="O35" s="5">
        <v>300000</v>
      </c>
      <c r="P35" s="4"/>
      <c r="Q35" s="5">
        <v>293640000000</v>
      </c>
      <c r="R35" s="4"/>
      <c r="S35" s="5">
        <v>296481253031</v>
      </c>
      <c r="T35" s="4"/>
      <c r="U35" s="5">
        <v>0</v>
      </c>
      <c r="V35" s="4"/>
      <c r="W35" s="5">
        <v>0</v>
      </c>
      <c r="X35" s="4"/>
      <c r="Y35" s="5">
        <v>0</v>
      </c>
      <c r="Z35" s="4"/>
      <c r="AA35" s="5">
        <v>0</v>
      </c>
      <c r="AB35" s="4"/>
      <c r="AC35" s="5">
        <v>300000</v>
      </c>
      <c r="AD35" s="4"/>
      <c r="AE35" s="5">
        <v>988553</v>
      </c>
      <c r="AF35" s="4"/>
      <c r="AG35" s="5">
        <v>293640000000</v>
      </c>
      <c r="AH35" s="4"/>
      <c r="AI35" s="5">
        <v>296512147430</v>
      </c>
      <c r="AJ35" s="4"/>
      <c r="AK35" s="8">
        <v>5.2238460761621981E-2</v>
      </c>
    </row>
    <row r="36" spans="1:37" x14ac:dyDescent="0.55000000000000004">
      <c r="A36" s="1" t="s">
        <v>130</v>
      </c>
      <c r="C36" s="4" t="s">
        <v>56</v>
      </c>
      <c r="D36" s="4"/>
      <c r="E36" s="4" t="s">
        <v>56</v>
      </c>
      <c r="F36" s="4"/>
      <c r="G36" s="4" t="s">
        <v>131</v>
      </c>
      <c r="H36" s="4"/>
      <c r="I36" s="4" t="s">
        <v>132</v>
      </c>
      <c r="J36" s="4"/>
      <c r="K36" s="5">
        <v>16</v>
      </c>
      <c r="L36" s="4"/>
      <c r="M36" s="5">
        <v>16</v>
      </c>
      <c r="N36" s="4"/>
      <c r="O36" s="5">
        <v>290000</v>
      </c>
      <c r="P36" s="4"/>
      <c r="Q36" s="5">
        <v>277157699857</v>
      </c>
      <c r="R36" s="4"/>
      <c r="S36" s="5">
        <v>286981565161</v>
      </c>
      <c r="T36" s="4"/>
      <c r="U36" s="5">
        <v>0</v>
      </c>
      <c r="V36" s="4"/>
      <c r="W36" s="5">
        <v>0</v>
      </c>
      <c r="X36" s="4"/>
      <c r="Y36" s="5">
        <v>0</v>
      </c>
      <c r="Z36" s="4"/>
      <c r="AA36" s="5">
        <v>0</v>
      </c>
      <c r="AB36" s="4"/>
      <c r="AC36" s="5">
        <v>290000</v>
      </c>
      <c r="AD36" s="4"/>
      <c r="AE36" s="5">
        <v>995222</v>
      </c>
      <c r="AF36" s="4"/>
      <c r="AG36" s="5">
        <v>277157699857</v>
      </c>
      <c r="AH36" s="4"/>
      <c r="AI36" s="5">
        <v>288562068643</v>
      </c>
      <c r="AJ36" s="4"/>
      <c r="AK36" s="8">
        <v>5.083784401668897E-2</v>
      </c>
    </row>
    <row r="37" spans="1:37" x14ac:dyDescent="0.55000000000000004">
      <c r="A37" s="1" t="s">
        <v>133</v>
      </c>
      <c r="C37" s="4" t="s">
        <v>56</v>
      </c>
      <c r="D37" s="4"/>
      <c r="E37" s="4" t="s">
        <v>56</v>
      </c>
      <c r="F37" s="4"/>
      <c r="G37" s="4" t="s">
        <v>134</v>
      </c>
      <c r="H37" s="4"/>
      <c r="I37" s="4" t="s">
        <v>135</v>
      </c>
      <c r="J37" s="4"/>
      <c r="K37" s="5">
        <v>17</v>
      </c>
      <c r="L37" s="4"/>
      <c r="M37" s="5">
        <v>17</v>
      </c>
      <c r="N37" s="4"/>
      <c r="O37" s="5">
        <v>200000</v>
      </c>
      <c r="P37" s="4"/>
      <c r="Q37" s="5">
        <v>186418325000</v>
      </c>
      <c r="R37" s="4"/>
      <c r="S37" s="5">
        <v>194129607630</v>
      </c>
      <c r="T37" s="4"/>
      <c r="U37" s="5">
        <v>0</v>
      </c>
      <c r="V37" s="4"/>
      <c r="W37" s="5">
        <v>0</v>
      </c>
      <c r="X37" s="4"/>
      <c r="Y37" s="5">
        <v>0</v>
      </c>
      <c r="Z37" s="4"/>
      <c r="AA37" s="5">
        <v>0</v>
      </c>
      <c r="AB37" s="4"/>
      <c r="AC37" s="5">
        <v>200000</v>
      </c>
      <c r="AD37" s="4"/>
      <c r="AE37" s="5">
        <v>974965</v>
      </c>
      <c r="AF37" s="4"/>
      <c r="AG37" s="5">
        <v>186418325000</v>
      </c>
      <c r="AH37" s="4"/>
      <c r="AI37" s="5">
        <v>194957657518</v>
      </c>
      <c r="AJ37" s="4"/>
      <c r="AK37" s="8">
        <v>3.4346950135781762E-2</v>
      </c>
    </row>
    <row r="38" spans="1:37" x14ac:dyDescent="0.55000000000000004">
      <c r="A38" s="1" t="s">
        <v>136</v>
      </c>
      <c r="C38" s="4" t="s">
        <v>56</v>
      </c>
      <c r="D38" s="4"/>
      <c r="E38" s="4" t="s">
        <v>56</v>
      </c>
      <c r="F38" s="4"/>
      <c r="G38" s="4" t="s">
        <v>108</v>
      </c>
      <c r="H38" s="4"/>
      <c r="I38" s="4" t="s">
        <v>137</v>
      </c>
      <c r="J38" s="4"/>
      <c r="K38" s="5">
        <v>17</v>
      </c>
      <c r="L38" s="4"/>
      <c r="M38" s="5">
        <v>17</v>
      </c>
      <c r="N38" s="4"/>
      <c r="O38" s="5">
        <v>200000</v>
      </c>
      <c r="P38" s="4"/>
      <c r="Q38" s="5">
        <v>185144000000</v>
      </c>
      <c r="R38" s="4"/>
      <c r="S38" s="5">
        <v>193068599972</v>
      </c>
      <c r="T38" s="4"/>
      <c r="U38" s="5">
        <v>0</v>
      </c>
      <c r="V38" s="4"/>
      <c r="W38" s="5">
        <v>0</v>
      </c>
      <c r="X38" s="4"/>
      <c r="Y38" s="5">
        <v>0</v>
      </c>
      <c r="Z38" s="4"/>
      <c r="AA38" s="5">
        <v>0</v>
      </c>
      <c r="AB38" s="4"/>
      <c r="AC38" s="5">
        <v>200000</v>
      </c>
      <c r="AD38" s="4"/>
      <c r="AE38" s="5">
        <v>968615</v>
      </c>
      <c r="AF38" s="4"/>
      <c r="AG38" s="5">
        <v>185144000000</v>
      </c>
      <c r="AH38" s="4"/>
      <c r="AI38" s="5">
        <v>193687887706</v>
      </c>
      <c r="AJ38" s="4"/>
      <c r="AK38" s="8">
        <v>3.4123246584087934E-2</v>
      </c>
    </row>
    <row r="39" spans="1:37" x14ac:dyDescent="0.55000000000000004">
      <c r="A39" s="1" t="s">
        <v>138</v>
      </c>
      <c r="C39" s="4" t="s">
        <v>56</v>
      </c>
      <c r="D39" s="4"/>
      <c r="E39" s="4" t="s">
        <v>56</v>
      </c>
      <c r="F39" s="4"/>
      <c r="G39" s="4" t="s">
        <v>139</v>
      </c>
      <c r="H39" s="4"/>
      <c r="I39" s="4" t="s">
        <v>140</v>
      </c>
      <c r="J39" s="4"/>
      <c r="K39" s="5">
        <v>16</v>
      </c>
      <c r="L39" s="4"/>
      <c r="M39" s="5">
        <v>16</v>
      </c>
      <c r="N39" s="4"/>
      <c r="O39" s="5">
        <v>100000</v>
      </c>
      <c r="P39" s="4"/>
      <c r="Q39" s="5">
        <v>94164000000</v>
      </c>
      <c r="R39" s="4"/>
      <c r="S39" s="5">
        <v>98030728709</v>
      </c>
      <c r="T39" s="4"/>
      <c r="U39" s="5">
        <v>0</v>
      </c>
      <c r="V39" s="4"/>
      <c r="W39" s="5">
        <v>0</v>
      </c>
      <c r="X39" s="4"/>
      <c r="Y39" s="5">
        <v>0</v>
      </c>
      <c r="Z39" s="4"/>
      <c r="AA39" s="5">
        <v>0</v>
      </c>
      <c r="AB39" s="4"/>
      <c r="AC39" s="5">
        <v>100000</v>
      </c>
      <c r="AD39" s="4"/>
      <c r="AE39" s="5">
        <v>985085</v>
      </c>
      <c r="AF39" s="4"/>
      <c r="AG39" s="5">
        <v>94164000000</v>
      </c>
      <c r="AH39" s="4"/>
      <c r="AI39" s="5">
        <v>98490645334</v>
      </c>
      <c r="AJ39" s="4"/>
      <c r="AK39" s="8">
        <v>1.7351733331200561E-2</v>
      </c>
    </row>
    <row r="40" spans="1:37" x14ac:dyDescent="0.55000000000000004">
      <c r="A40" s="1" t="s">
        <v>141</v>
      </c>
      <c r="C40" s="4" t="s">
        <v>56</v>
      </c>
      <c r="D40" s="4"/>
      <c r="E40" s="4" t="s">
        <v>56</v>
      </c>
      <c r="F40" s="4"/>
      <c r="G40" s="4" t="s">
        <v>142</v>
      </c>
      <c r="H40" s="4"/>
      <c r="I40" s="4" t="s">
        <v>143</v>
      </c>
      <c r="J40" s="4"/>
      <c r="K40" s="5">
        <v>16</v>
      </c>
      <c r="L40" s="4"/>
      <c r="M40" s="5">
        <v>16</v>
      </c>
      <c r="N40" s="4"/>
      <c r="O40" s="5">
        <v>50000</v>
      </c>
      <c r="P40" s="4"/>
      <c r="Q40" s="5">
        <v>46710000000</v>
      </c>
      <c r="R40" s="4"/>
      <c r="S40" s="5">
        <v>48429170621</v>
      </c>
      <c r="T40" s="4"/>
      <c r="U40" s="5">
        <v>0</v>
      </c>
      <c r="V40" s="4"/>
      <c r="W40" s="5">
        <v>0</v>
      </c>
      <c r="X40" s="4"/>
      <c r="Y40" s="5">
        <v>0</v>
      </c>
      <c r="Z40" s="4"/>
      <c r="AA40" s="5">
        <v>0</v>
      </c>
      <c r="AB40" s="4"/>
      <c r="AC40" s="5">
        <v>50000</v>
      </c>
      <c r="AD40" s="4"/>
      <c r="AE40" s="5">
        <v>972777</v>
      </c>
      <c r="AF40" s="4"/>
      <c r="AG40" s="5">
        <v>46710000000</v>
      </c>
      <c r="AH40" s="4"/>
      <c r="AI40" s="5">
        <v>48630034208</v>
      </c>
      <c r="AJ40" s="4"/>
      <c r="AK40" s="8">
        <v>8.5674673224329385E-3</v>
      </c>
    </row>
    <row r="41" spans="1:37" x14ac:dyDescent="0.55000000000000004">
      <c r="A41" s="1" t="s">
        <v>144</v>
      </c>
      <c r="C41" s="4" t="s">
        <v>56</v>
      </c>
      <c r="D41" s="4"/>
      <c r="E41" s="4" t="s">
        <v>56</v>
      </c>
      <c r="F41" s="4"/>
      <c r="G41" s="4" t="s">
        <v>145</v>
      </c>
      <c r="H41" s="4"/>
      <c r="I41" s="4" t="s">
        <v>146</v>
      </c>
      <c r="J41" s="4"/>
      <c r="K41" s="5">
        <v>16</v>
      </c>
      <c r="L41" s="4"/>
      <c r="M41" s="5">
        <v>16</v>
      </c>
      <c r="N41" s="4"/>
      <c r="O41" s="5">
        <v>260000</v>
      </c>
      <c r="P41" s="4"/>
      <c r="Q41" s="5">
        <v>245586642499</v>
      </c>
      <c r="R41" s="4"/>
      <c r="S41" s="5">
        <v>255663652562</v>
      </c>
      <c r="T41" s="4"/>
      <c r="U41" s="5">
        <v>0</v>
      </c>
      <c r="V41" s="4"/>
      <c r="W41" s="5">
        <v>0</v>
      </c>
      <c r="X41" s="4"/>
      <c r="Y41" s="5">
        <v>0</v>
      </c>
      <c r="Z41" s="4"/>
      <c r="AA41" s="5">
        <v>0</v>
      </c>
      <c r="AB41" s="4"/>
      <c r="AC41" s="5">
        <v>260000</v>
      </c>
      <c r="AD41" s="4"/>
      <c r="AE41" s="5">
        <v>987904</v>
      </c>
      <c r="AF41" s="4"/>
      <c r="AG41" s="5">
        <v>245586642499</v>
      </c>
      <c r="AH41" s="4"/>
      <c r="AI41" s="5">
        <v>256808485024</v>
      </c>
      <c r="AJ41" s="4"/>
      <c r="AK41" s="8">
        <v>4.5243610032350744E-2</v>
      </c>
    </row>
    <row r="42" spans="1:37" x14ac:dyDescent="0.55000000000000004">
      <c r="A42" s="1" t="s">
        <v>147</v>
      </c>
      <c r="C42" s="4" t="s">
        <v>56</v>
      </c>
      <c r="D42" s="4"/>
      <c r="E42" s="4" t="s">
        <v>56</v>
      </c>
      <c r="F42" s="4"/>
      <c r="G42" s="4" t="s">
        <v>114</v>
      </c>
      <c r="H42" s="4"/>
      <c r="I42" s="4" t="s">
        <v>70</v>
      </c>
      <c r="J42" s="4"/>
      <c r="K42" s="5">
        <v>17</v>
      </c>
      <c r="L42" s="4"/>
      <c r="M42" s="5">
        <v>17</v>
      </c>
      <c r="N42" s="4"/>
      <c r="O42" s="5">
        <v>327254</v>
      </c>
      <c r="P42" s="4"/>
      <c r="Q42" s="5">
        <v>305184772015</v>
      </c>
      <c r="R42" s="4"/>
      <c r="S42" s="5">
        <v>315075721266</v>
      </c>
      <c r="T42" s="4"/>
      <c r="U42" s="5">
        <v>0</v>
      </c>
      <c r="V42" s="4"/>
      <c r="W42" s="5">
        <v>0</v>
      </c>
      <c r="X42" s="4"/>
      <c r="Y42" s="5">
        <v>0</v>
      </c>
      <c r="Z42" s="4"/>
      <c r="AA42" s="5">
        <v>0</v>
      </c>
      <c r="AB42" s="4"/>
      <c r="AC42" s="5">
        <v>327254</v>
      </c>
      <c r="AD42" s="4"/>
      <c r="AE42" s="5">
        <v>966758</v>
      </c>
      <c r="AF42" s="4"/>
      <c r="AG42" s="5">
        <v>305184772015</v>
      </c>
      <c r="AH42" s="4"/>
      <c r="AI42" s="5">
        <v>316318079486</v>
      </c>
      <c r="AJ42" s="4"/>
      <c r="AK42" s="8">
        <v>5.5727799776978712E-2</v>
      </c>
    </row>
    <row r="43" spans="1:37" x14ac:dyDescent="0.55000000000000004">
      <c r="A43" s="1" t="s">
        <v>148</v>
      </c>
      <c r="C43" s="4" t="s">
        <v>56</v>
      </c>
      <c r="D43" s="4"/>
      <c r="E43" s="4" t="s">
        <v>56</v>
      </c>
      <c r="F43" s="4"/>
      <c r="G43" s="4" t="s">
        <v>149</v>
      </c>
      <c r="H43" s="4"/>
      <c r="I43" s="4" t="s">
        <v>150</v>
      </c>
      <c r="J43" s="4"/>
      <c r="K43" s="5">
        <v>18</v>
      </c>
      <c r="L43" s="4"/>
      <c r="M43" s="5">
        <v>18</v>
      </c>
      <c r="N43" s="4"/>
      <c r="O43" s="5">
        <v>55000</v>
      </c>
      <c r="P43" s="4"/>
      <c r="Q43" s="5">
        <v>55000000000</v>
      </c>
      <c r="R43" s="4"/>
      <c r="S43" s="5">
        <v>54648213233</v>
      </c>
      <c r="T43" s="4"/>
      <c r="U43" s="5">
        <v>0</v>
      </c>
      <c r="V43" s="4"/>
      <c r="W43" s="5">
        <v>0</v>
      </c>
      <c r="X43" s="4"/>
      <c r="Y43" s="5">
        <v>0</v>
      </c>
      <c r="Z43" s="4"/>
      <c r="AA43" s="5">
        <v>0</v>
      </c>
      <c r="AB43" s="4"/>
      <c r="AC43" s="5">
        <v>55000</v>
      </c>
      <c r="AD43" s="4"/>
      <c r="AE43" s="5">
        <v>996223</v>
      </c>
      <c r="AF43" s="4"/>
      <c r="AG43" s="5">
        <v>55000000000</v>
      </c>
      <c r="AH43" s="4"/>
      <c r="AI43" s="5">
        <v>54782333920</v>
      </c>
      <c r="AJ43" s="4"/>
      <c r="AK43" s="8">
        <v>9.651357712370242E-3</v>
      </c>
    </row>
    <row r="44" spans="1:37" x14ac:dyDescent="0.55000000000000004">
      <c r="A44" s="1" t="s">
        <v>151</v>
      </c>
      <c r="C44" s="4" t="s">
        <v>56</v>
      </c>
      <c r="D44" s="4"/>
      <c r="E44" s="4" t="s">
        <v>56</v>
      </c>
      <c r="F44" s="4"/>
      <c r="G44" s="4" t="s">
        <v>149</v>
      </c>
      <c r="H44" s="4"/>
      <c r="I44" s="4" t="s">
        <v>150</v>
      </c>
      <c r="J44" s="4"/>
      <c r="K44" s="5">
        <v>18</v>
      </c>
      <c r="L44" s="4"/>
      <c r="M44" s="5">
        <v>18</v>
      </c>
      <c r="N44" s="4"/>
      <c r="O44" s="5">
        <v>75000</v>
      </c>
      <c r="P44" s="4"/>
      <c r="Q44" s="5">
        <v>72608518751</v>
      </c>
      <c r="R44" s="4"/>
      <c r="S44" s="5">
        <v>74533863288</v>
      </c>
      <c r="T44" s="4"/>
      <c r="U44" s="5">
        <v>0</v>
      </c>
      <c r="V44" s="4"/>
      <c r="W44" s="5">
        <v>0</v>
      </c>
      <c r="X44" s="4"/>
      <c r="Y44" s="5">
        <v>0</v>
      </c>
      <c r="Z44" s="4"/>
      <c r="AA44" s="5">
        <v>0</v>
      </c>
      <c r="AB44" s="4"/>
      <c r="AC44" s="5">
        <v>75000</v>
      </c>
      <c r="AD44" s="4"/>
      <c r="AE44" s="5">
        <v>996333</v>
      </c>
      <c r="AF44" s="4"/>
      <c r="AG44" s="5">
        <v>72608518751</v>
      </c>
      <c r="AH44" s="4"/>
      <c r="AI44" s="5">
        <v>74711431098</v>
      </c>
      <c r="AJ44" s="4"/>
      <c r="AK44" s="8">
        <v>1.316239552303288E-2</v>
      </c>
    </row>
    <row r="45" spans="1:37" x14ac:dyDescent="0.55000000000000004">
      <c r="A45" s="1" t="s">
        <v>152</v>
      </c>
      <c r="C45" s="4" t="s">
        <v>56</v>
      </c>
      <c r="D45" s="4"/>
      <c r="E45" s="4" t="s">
        <v>56</v>
      </c>
      <c r="F45" s="4"/>
      <c r="G45" s="4" t="s">
        <v>153</v>
      </c>
      <c r="H45" s="4"/>
      <c r="I45" s="4" t="s">
        <v>154</v>
      </c>
      <c r="J45" s="4"/>
      <c r="K45" s="5">
        <v>21</v>
      </c>
      <c r="L45" s="4"/>
      <c r="M45" s="5">
        <v>21</v>
      </c>
      <c r="N45" s="4"/>
      <c r="O45" s="5">
        <v>0</v>
      </c>
      <c r="P45" s="4"/>
      <c r="Q45" s="5">
        <v>0</v>
      </c>
      <c r="R45" s="4"/>
      <c r="S45" s="5">
        <v>0</v>
      </c>
      <c r="T45" s="4"/>
      <c r="U45" s="5">
        <v>165000</v>
      </c>
      <c r="V45" s="4"/>
      <c r="W45" s="5">
        <v>163367604687</v>
      </c>
      <c r="X45" s="4"/>
      <c r="Y45" s="5">
        <v>0</v>
      </c>
      <c r="Z45" s="4"/>
      <c r="AA45" s="5">
        <v>0</v>
      </c>
      <c r="AB45" s="4"/>
      <c r="AC45" s="5">
        <v>165000</v>
      </c>
      <c r="AD45" s="4"/>
      <c r="AE45" s="5">
        <v>990539</v>
      </c>
      <c r="AF45" s="4"/>
      <c r="AG45" s="5">
        <v>163367604687</v>
      </c>
      <c r="AH45" s="4"/>
      <c r="AI45" s="5">
        <v>163409311693</v>
      </c>
      <c r="AJ45" s="4"/>
      <c r="AK45" s="8">
        <v>2.8788874219642747E-2</v>
      </c>
    </row>
    <row r="46" spans="1:37" x14ac:dyDescent="0.55000000000000004">
      <c r="A46" s="1" t="s">
        <v>155</v>
      </c>
      <c r="C46" s="4" t="s">
        <v>56</v>
      </c>
      <c r="D46" s="4"/>
      <c r="E46" s="4" t="s">
        <v>56</v>
      </c>
      <c r="F46" s="4"/>
      <c r="G46" s="4" t="s">
        <v>156</v>
      </c>
      <c r="H46" s="4"/>
      <c r="I46" s="4" t="s">
        <v>157</v>
      </c>
      <c r="J46" s="4"/>
      <c r="K46" s="5">
        <v>0</v>
      </c>
      <c r="L46" s="4"/>
      <c r="M46" s="5">
        <v>0</v>
      </c>
      <c r="N46" s="4"/>
      <c r="O46" s="5">
        <v>0</v>
      </c>
      <c r="P46" s="4"/>
      <c r="Q46" s="5">
        <v>0</v>
      </c>
      <c r="R46" s="4"/>
      <c r="S46" s="5">
        <v>0</v>
      </c>
      <c r="T46" s="4"/>
      <c r="U46" s="5">
        <v>167990</v>
      </c>
      <c r="V46" s="4"/>
      <c r="W46" s="5">
        <v>140019741088</v>
      </c>
      <c r="X46" s="4"/>
      <c r="Y46" s="5">
        <v>0</v>
      </c>
      <c r="Z46" s="4"/>
      <c r="AA46" s="5">
        <v>0</v>
      </c>
      <c r="AB46" s="4"/>
      <c r="AC46" s="5">
        <v>167990</v>
      </c>
      <c r="AD46" s="4"/>
      <c r="AE46" s="5">
        <v>838314</v>
      </c>
      <c r="AF46" s="4"/>
      <c r="AG46" s="5">
        <v>140019741088</v>
      </c>
      <c r="AH46" s="4"/>
      <c r="AI46" s="5">
        <v>140802843718</v>
      </c>
      <c r="AJ46" s="4"/>
      <c r="AK46" s="8">
        <v>2.4806146697325327E-2</v>
      </c>
    </row>
    <row r="47" spans="1:37" x14ac:dyDescent="0.55000000000000004">
      <c r="A47" s="1" t="s">
        <v>158</v>
      </c>
      <c r="C47" s="4" t="s">
        <v>56</v>
      </c>
      <c r="D47" s="4"/>
      <c r="E47" s="4" t="s">
        <v>56</v>
      </c>
      <c r="F47" s="4"/>
      <c r="G47" s="4" t="s">
        <v>159</v>
      </c>
      <c r="H47" s="4"/>
      <c r="I47" s="4" t="s">
        <v>160</v>
      </c>
      <c r="J47" s="4"/>
      <c r="K47" s="5">
        <v>0</v>
      </c>
      <c r="L47" s="4"/>
      <c r="M47" s="5">
        <v>0</v>
      </c>
      <c r="N47" s="4"/>
      <c r="O47" s="5">
        <v>0</v>
      </c>
      <c r="P47" s="4"/>
      <c r="Q47" s="5">
        <v>0</v>
      </c>
      <c r="R47" s="4"/>
      <c r="S47" s="5">
        <v>0</v>
      </c>
      <c r="T47" s="4"/>
      <c r="U47" s="5">
        <v>120000</v>
      </c>
      <c r="V47" s="4"/>
      <c r="W47" s="5">
        <v>99642056849</v>
      </c>
      <c r="X47" s="4"/>
      <c r="Y47" s="5">
        <v>0</v>
      </c>
      <c r="Z47" s="4"/>
      <c r="AA47" s="5">
        <v>0</v>
      </c>
      <c r="AB47" s="4"/>
      <c r="AC47" s="5">
        <v>120000</v>
      </c>
      <c r="AD47" s="4"/>
      <c r="AE47" s="5">
        <v>842112</v>
      </c>
      <c r="AF47" s="4"/>
      <c r="AG47" s="5">
        <v>99642056849</v>
      </c>
      <c r="AH47" s="4"/>
      <c r="AI47" s="5">
        <v>101035124064</v>
      </c>
      <c r="AJ47" s="4"/>
      <c r="AK47" s="8">
        <v>1.7800010588803528E-2</v>
      </c>
    </row>
    <row r="48" spans="1:37" x14ac:dyDescent="0.55000000000000004">
      <c r="A48" s="1" t="s">
        <v>161</v>
      </c>
      <c r="C48" s="4" t="s">
        <v>56</v>
      </c>
      <c r="D48" s="4"/>
      <c r="E48" s="4" t="s">
        <v>56</v>
      </c>
      <c r="F48" s="4"/>
      <c r="G48" s="4" t="s">
        <v>162</v>
      </c>
      <c r="H48" s="4"/>
      <c r="I48" s="4" t="s">
        <v>163</v>
      </c>
      <c r="J48" s="4"/>
      <c r="K48" s="5">
        <v>18</v>
      </c>
      <c r="L48" s="4"/>
      <c r="M48" s="5">
        <v>18</v>
      </c>
      <c r="N48" s="4"/>
      <c r="O48" s="5">
        <v>0</v>
      </c>
      <c r="P48" s="4"/>
      <c r="Q48" s="5">
        <v>0</v>
      </c>
      <c r="R48" s="4"/>
      <c r="S48" s="5">
        <v>0</v>
      </c>
      <c r="T48" s="4"/>
      <c r="U48" s="5">
        <v>135000</v>
      </c>
      <c r="V48" s="4"/>
      <c r="W48" s="5">
        <v>126265500000</v>
      </c>
      <c r="X48" s="4"/>
      <c r="Y48" s="5">
        <v>0</v>
      </c>
      <c r="Z48" s="4"/>
      <c r="AA48" s="5">
        <v>0</v>
      </c>
      <c r="AB48" s="4"/>
      <c r="AC48" s="5">
        <v>135000</v>
      </c>
      <c r="AD48" s="4"/>
      <c r="AE48" s="5">
        <v>934365</v>
      </c>
      <c r="AF48" s="4"/>
      <c r="AG48" s="5">
        <v>126265500000</v>
      </c>
      <c r="AH48" s="4"/>
      <c r="AI48" s="5">
        <v>126116480149</v>
      </c>
      <c r="AJ48" s="4"/>
      <c r="AK48" s="8">
        <v>2.2218755139577297E-2</v>
      </c>
    </row>
    <row r="49" spans="3:37" ht="24.75" thickBot="1" x14ac:dyDescent="0.6"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13">
        <f>SUM(Q9:Q48)</f>
        <v>4511516127483</v>
      </c>
      <c r="R49" s="4"/>
      <c r="S49" s="13">
        <f>SUM(S9:S48)</f>
        <v>4818321776890</v>
      </c>
      <c r="T49" s="4"/>
      <c r="U49" s="4"/>
      <c r="V49" s="4"/>
      <c r="W49" s="13">
        <f>SUM(W9:W48)</f>
        <v>529294902624</v>
      </c>
      <c r="X49" s="4"/>
      <c r="Y49" s="4"/>
      <c r="Z49" s="4"/>
      <c r="AA49" s="13">
        <f>SUM(AA9:AA48)</f>
        <v>941863822560</v>
      </c>
      <c r="AB49" s="4"/>
      <c r="AC49" s="4"/>
      <c r="AD49" s="4"/>
      <c r="AE49" s="4"/>
      <c r="AF49" s="4"/>
      <c r="AG49" s="13">
        <f>SUM(AG9:AG48)</f>
        <v>4206412548138</v>
      </c>
      <c r="AH49" s="4"/>
      <c r="AI49" s="13">
        <f>SUM(AI9:AI48)</f>
        <v>4465874420869</v>
      </c>
      <c r="AJ49" s="4"/>
      <c r="AK49" s="14">
        <f>SUM(AK9:AK48)</f>
        <v>0.78678195049655186</v>
      </c>
    </row>
    <row r="50" spans="3:37" ht="24.75" thickTop="1" x14ac:dyDescent="0.55000000000000004"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5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5"/>
      <c r="AJ50" s="4"/>
      <c r="AK50" s="4"/>
    </row>
    <row r="51" spans="3:37" x14ac:dyDescent="0.55000000000000004"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5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</row>
    <row r="52" spans="3:37" x14ac:dyDescent="0.55000000000000004"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</row>
  </sheetData>
  <mergeCells count="28">
    <mergeCell ref="A4:AK4"/>
    <mergeCell ref="A3:AK3"/>
    <mergeCell ref="A2:AK2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46"/>
  <sheetViews>
    <sheetView rightToLeft="1" workbookViewId="0">
      <selection activeCell="G18" sqref="G1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8.42578125" style="1" bestFit="1" customWidth="1"/>
    <col min="4" max="4" width="1" style="1" customWidth="1"/>
    <col min="5" max="5" width="13.85546875" style="1" bestFit="1" customWidth="1"/>
    <col min="6" max="6" width="1" style="1" customWidth="1"/>
    <col min="7" max="7" width="21.28515625" style="1" bestFit="1" customWidth="1"/>
    <col min="8" max="8" width="1" style="1" customWidth="1"/>
    <col min="9" max="9" width="26.28515625" style="1" customWidth="1"/>
    <col min="10" max="10" width="1" style="1" customWidth="1"/>
    <col min="11" max="11" width="29.5703125" style="1" bestFit="1" customWidth="1"/>
    <col min="12" max="12" width="1" style="1" customWidth="1"/>
    <col min="13" max="13" width="27.28515625" style="1" customWidth="1"/>
    <col min="14" max="14" width="1" style="1" customWidth="1"/>
    <col min="15" max="15" width="9.140625" style="1" customWidth="1"/>
    <col min="16" max="16384" width="9.140625" style="1"/>
  </cols>
  <sheetData>
    <row r="2" spans="1:13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</row>
    <row r="4" spans="1:13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</row>
    <row r="6" spans="1:13" ht="24.75" x14ac:dyDescent="0.55000000000000004">
      <c r="A6" s="23" t="s">
        <v>3</v>
      </c>
      <c r="C6" s="24" t="s">
        <v>6</v>
      </c>
      <c r="D6" s="24" t="s">
        <v>6</v>
      </c>
      <c r="E6" s="24" t="s">
        <v>6</v>
      </c>
      <c r="F6" s="24" t="s">
        <v>6</v>
      </c>
      <c r="G6" s="24" t="s">
        <v>6</v>
      </c>
      <c r="H6" s="24" t="s">
        <v>6</v>
      </c>
      <c r="I6" s="24" t="s">
        <v>6</v>
      </c>
      <c r="J6" s="24" t="s">
        <v>6</v>
      </c>
      <c r="K6" s="24" t="s">
        <v>6</v>
      </c>
      <c r="L6" s="24" t="s">
        <v>6</v>
      </c>
      <c r="M6" s="24" t="s">
        <v>6</v>
      </c>
    </row>
    <row r="7" spans="1:13" ht="24.75" x14ac:dyDescent="0.55000000000000004">
      <c r="A7" s="24" t="s">
        <v>3</v>
      </c>
      <c r="C7" s="24" t="s">
        <v>7</v>
      </c>
      <c r="E7" s="24" t="s">
        <v>164</v>
      </c>
      <c r="G7" s="24" t="s">
        <v>165</v>
      </c>
      <c r="I7" s="24" t="s">
        <v>166</v>
      </c>
      <c r="K7" s="24" t="s">
        <v>167</v>
      </c>
      <c r="M7" s="24" t="s">
        <v>168</v>
      </c>
    </row>
    <row r="8" spans="1:13" x14ac:dyDescent="0.55000000000000004">
      <c r="A8" s="1" t="s">
        <v>148</v>
      </c>
      <c r="C8" s="5">
        <v>55000</v>
      </c>
      <c r="D8" s="4"/>
      <c r="E8" s="5">
        <v>999999</v>
      </c>
      <c r="F8" s="4"/>
      <c r="G8" s="5">
        <v>996223</v>
      </c>
      <c r="H8" s="4"/>
      <c r="I8" s="8">
        <f>(E8-G8)/E8</f>
        <v>3.776003776003776E-3</v>
      </c>
      <c r="J8" s="4"/>
      <c r="K8" s="5">
        <v>54792265000</v>
      </c>
      <c r="M8" s="1" t="s">
        <v>250</v>
      </c>
    </row>
    <row r="9" spans="1:13" x14ac:dyDescent="0.55000000000000004">
      <c r="A9" s="1" t="s">
        <v>151</v>
      </c>
      <c r="C9" s="5">
        <v>75000</v>
      </c>
      <c r="D9" s="4"/>
      <c r="E9" s="5">
        <v>1000000</v>
      </c>
      <c r="F9" s="4"/>
      <c r="G9" s="5">
        <v>996333</v>
      </c>
      <c r="H9" s="4"/>
      <c r="I9" s="8">
        <f t="shared" ref="I9:I14" si="0">(E9-G9)/E9</f>
        <v>3.6670000000000001E-3</v>
      </c>
      <c r="J9" s="4"/>
      <c r="K9" s="5">
        <v>74724975000</v>
      </c>
      <c r="M9" s="1" t="s">
        <v>250</v>
      </c>
    </row>
    <row r="10" spans="1:13" x14ac:dyDescent="0.55000000000000004">
      <c r="A10" s="1" t="s">
        <v>152</v>
      </c>
      <c r="C10" s="5">
        <v>165000</v>
      </c>
      <c r="D10" s="4"/>
      <c r="E10" s="5">
        <v>1000000</v>
      </c>
      <c r="F10" s="4"/>
      <c r="G10" s="5">
        <v>990539</v>
      </c>
      <c r="H10" s="4"/>
      <c r="I10" s="8">
        <f t="shared" si="0"/>
        <v>9.4610000000000007E-3</v>
      </c>
      <c r="J10" s="4"/>
      <c r="K10" s="5">
        <v>163438935000</v>
      </c>
      <c r="M10" s="1" t="s">
        <v>250</v>
      </c>
    </row>
    <row r="11" spans="1:13" x14ac:dyDescent="0.55000000000000004">
      <c r="A11" s="1" t="s">
        <v>80</v>
      </c>
      <c r="C11" s="5">
        <v>136714</v>
      </c>
      <c r="D11" s="4"/>
      <c r="E11" s="5">
        <v>803000</v>
      </c>
      <c r="F11" s="4"/>
      <c r="G11" s="5">
        <v>799105</v>
      </c>
      <c r="H11" s="4"/>
      <c r="I11" s="8">
        <f t="shared" si="0"/>
        <v>4.8505603985056038E-3</v>
      </c>
      <c r="J11" s="4"/>
      <c r="K11" s="5">
        <v>109248840970</v>
      </c>
      <c r="M11" s="1" t="s">
        <v>250</v>
      </c>
    </row>
    <row r="12" spans="1:13" x14ac:dyDescent="0.55000000000000004">
      <c r="A12" s="1" t="s">
        <v>83</v>
      </c>
      <c r="C12" s="5">
        <v>47528</v>
      </c>
      <c r="D12" s="4"/>
      <c r="E12" s="5">
        <v>793050</v>
      </c>
      <c r="F12" s="4"/>
      <c r="G12" s="5">
        <v>786746</v>
      </c>
      <c r="H12" s="4"/>
      <c r="I12" s="8">
        <f t="shared" si="0"/>
        <v>7.9490574364794141E-3</v>
      </c>
      <c r="J12" s="4"/>
      <c r="K12" s="5">
        <v>37392463888</v>
      </c>
      <c r="M12" s="1" t="s">
        <v>250</v>
      </c>
    </row>
    <row r="13" spans="1:13" x14ac:dyDescent="0.55000000000000004">
      <c r="A13" s="1" t="s">
        <v>130</v>
      </c>
      <c r="C13" s="5">
        <v>290000</v>
      </c>
      <c r="D13" s="4"/>
      <c r="E13" s="5">
        <v>1000000</v>
      </c>
      <c r="F13" s="4"/>
      <c r="G13" s="5">
        <v>995222</v>
      </c>
      <c r="H13" s="4"/>
      <c r="I13" s="8">
        <f>(E13-G13)/E13</f>
        <v>4.7780000000000001E-3</v>
      </c>
      <c r="J13" s="4"/>
      <c r="K13" s="5">
        <v>288614380000</v>
      </c>
      <c r="M13" s="1" t="s">
        <v>250</v>
      </c>
    </row>
    <row r="14" spans="1:13" x14ac:dyDescent="0.55000000000000004">
      <c r="A14" s="1" t="s">
        <v>133</v>
      </c>
      <c r="C14" s="5">
        <v>200000</v>
      </c>
      <c r="D14" s="4"/>
      <c r="E14" s="5">
        <v>999970</v>
      </c>
      <c r="F14" s="4"/>
      <c r="G14" s="5">
        <v>974965</v>
      </c>
      <c r="H14" s="4"/>
      <c r="I14" s="8">
        <f t="shared" si="0"/>
        <v>2.5005750172505174E-2</v>
      </c>
      <c r="J14" s="4"/>
      <c r="K14" s="5">
        <v>194993000000</v>
      </c>
      <c r="M14" s="1" t="s">
        <v>250</v>
      </c>
    </row>
    <row r="15" spans="1:13" x14ac:dyDescent="0.55000000000000004">
      <c r="A15" s="1" t="s">
        <v>87</v>
      </c>
      <c r="C15" s="5">
        <v>322627</v>
      </c>
      <c r="D15" s="4"/>
      <c r="E15" s="5">
        <v>940290</v>
      </c>
      <c r="F15" s="4"/>
      <c r="G15" s="5">
        <v>941088</v>
      </c>
      <c r="H15" s="4"/>
      <c r="I15" s="8">
        <f>(E15-G15)/E15</f>
        <v>-8.4867434514883703E-4</v>
      </c>
      <c r="J15" s="4"/>
      <c r="K15" s="5">
        <v>303620398176</v>
      </c>
      <c r="M15" s="1" t="s">
        <v>250</v>
      </c>
    </row>
    <row r="16" spans="1:13" x14ac:dyDescent="0.55000000000000004">
      <c r="A16" s="1" t="s">
        <v>92</v>
      </c>
      <c r="C16" s="5">
        <v>212523</v>
      </c>
      <c r="D16" s="4"/>
      <c r="E16" s="5">
        <v>930680</v>
      </c>
      <c r="F16" s="4"/>
      <c r="G16" s="5">
        <v>928623</v>
      </c>
      <c r="H16" s="4"/>
      <c r="I16" s="8">
        <f>(E16-G16)/E16</f>
        <v>2.2102118880818326E-3</v>
      </c>
      <c r="J16" s="4"/>
      <c r="K16" s="5">
        <v>197353745829</v>
      </c>
      <c r="M16" s="1" t="s">
        <v>250</v>
      </c>
    </row>
    <row r="17" spans="1:13" x14ac:dyDescent="0.55000000000000004">
      <c r="A17" s="1" t="s">
        <v>98</v>
      </c>
      <c r="C17" s="5">
        <v>299656</v>
      </c>
      <c r="D17" s="4"/>
      <c r="E17" s="5">
        <v>916070</v>
      </c>
      <c r="F17" s="4"/>
      <c r="G17" s="5">
        <v>911729</v>
      </c>
      <c r="H17" s="4"/>
      <c r="I17" s="8">
        <f t="shared" ref="I17:I45" si="1">(E17-G17)/E17</f>
        <v>4.7387208401104717E-3</v>
      </c>
      <c r="J17" s="4"/>
      <c r="K17" s="5">
        <v>273205065224</v>
      </c>
      <c r="M17" s="1" t="s">
        <v>250</v>
      </c>
    </row>
    <row r="18" spans="1:13" x14ac:dyDescent="0.55000000000000004">
      <c r="A18" s="1" t="s">
        <v>107</v>
      </c>
      <c r="C18" s="5">
        <v>409</v>
      </c>
      <c r="D18" s="4"/>
      <c r="E18" s="5">
        <v>868920</v>
      </c>
      <c r="F18" s="4"/>
      <c r="G18" s="5">
        <v>863560</v>
      </c>
      <c r="H18" s="4"/>
      <c r="I18" s="8">
        <f t="shared" si="1"/>
        <v>6.1685770841964742E-3</v>
      </c>
      <c r="J18" s="4"/>
      <c r="K18" s="5">
        <v>353196040</v>
      </c>
      <c r="M18" s="1" t="s">
        <v>250</v>
      </c>
    </row>
    <row r="19" spans="1:13" x14ac:dyDescent="0.55000000000000004">
      <c r="A19" s="1" t="s">
        <v>113</v>
      </c>
      <c r="C19" s="5">
        <v>46702</v>
      </c>
      <c r="D19" s="4"/>
      <c r="E19" s="5">
        <v>820000</v>
      </c>
      <c r="F19" s="4"/>
      <c r="G19" s="5">
        <v>813939</v>
      </c>
      <c r="H19" s="4"/>
      <c r="I19" s="8">
        <f t="shared" si="1"/>
        <v>7.3914634146341465E-3</v>
      </c>
      <c r="J19" s="4"/>
      <c r="K19" s="5">
        <v>38012579178</v>
      </c>
      <c r="M19" s="1" t="s">
        <v>250</v>
      </c>
    </row>
    <row r="20" spans="1:13" x14ac:dyDescent="0.55000000000000004">
      <c r="A20" s="1" t="s">
        <v>119</v>
      </c>
      <c r="C20" s="5">
        <v>35719</v>
      </c>
      <c r="D20" s="4"/>
      <c r="E20" s="5">
        <v>831850</v>
      </c>
      <c r="F20" s="4"/>
      <c r="G20" s="5">
        <v>827058</v>
      </c>
      <c r="H20" s="4"/>
      <c r="I20" s="8">
        <f t="shared" si="1"/>
        <v>5.76065396405602E-3</v>
      </c>
      <c r="J20" s="4"/>
      <c r="K20" s="5">
        <v>29541684702</v>
      </c>
      <c r="M20" s="1" t="s">
        <v>250</v>
      </c>
    </row>
    <row r="21" spans="1:13" x14ac:dyDescent="0.55000000000000004">
      <c r="A21" s="1" t="s">
        <v>136</v>
      </c>
      <c r="C21" s="5">
        <v>200000</v>
      </c>
      <c r="D21" s="4"/>
      <c r="E21" s="5">
        <v>1000000</v>
      </c>
      <c r="F21" s="4"/>
      <c r="G21" s="5">
        <v>968615</v>
      </c>
      <c r="H21" s="4"/>
      <c r="I21" s="8">
        <f t="shared" si="1"/>
        <v>3.1385000000000003E-2</v>
      </c>
      <c r="J21" s="4"/>
      <c r="K21" s="5">
        <v>193723000000</v>
      </c>
      <c r="M21" s="1" t="s">
        <v>250</v>
      </c>
    </row>
    <row r="22" spans="1:13" x14ac:dyDescent="0.55000000000000004">
      <c r="A22" s="1" t="s">
        <v>102</v>
      </c>
      <c r="C22" s="5">
        <v>7827</v>
      </c>
      <c r="D22" s="4"/>
      <c r="E22" s="5">
        <v>882110</v>
      </c>
      <c r="F22" s="4"/>
      <c r="G22" s="5">
        <v>880199</v>
      </c>
      <c r="H22" s="4"/>
      <c r="I22" s="8">
        <f t="shared" si="1"/>
        <v>2.1663964811644808E-3</v>
      </c>
      <c r="J22" s="4"/>
      <c r="K22" s="5">
        <v>6889317573</v>
      </c>
      <c r="M22" s="1" t="s">
        <v>250</v>
      </c>
    </row>
    <row r="23" spans="1:13" x14ac:dyDescent="0.55000000000000004">
      <c r="A23" s="1" t="s">
        <v>147</v>
      </c>
      <c r="C23" s="5">
        <v>327254</v>
      </c>
      <c r="D23" s="4"/>
      <c r="E23" s="5">
        <v>985000</v>
      </c>
      <c r="F23" s="4"/>
      <c r="G23" s="5">
        <v>966758</v>
      </c>
      <c r="H23" s="4"/>
      <c r="I23" s="8">
        <f t="shared" si="1"/>
        <v>1.8519796954314719E-2</v>
      </c>
      <c r="J23" s="4"/>
      <c r="K23" s="5">
        <v>316375422532</v>
      </c>
      <c r="M23" s="1" t="s">
        <v>250</v>
      </c>
    </row>
    <row r="24" spans="1:13" x14ac:dyDescent="0.55000000000000004">
      <c r="A24" s="1" t="s">
        <v>121</v>
      </c>
      <c r="C24" s="5">
        <v>64994</v>
      </c>
      <c r="D24" s="4"/>
      <c r="E24" s="5">
        <v>870200</v>
      </c>
      <c r="F24" s="4"/>
      <c r="G24" s="5">
        <v>866396</v>
      </c>
      <c r="H24" s="4"/>
      <c r="I24" s="8">
        <f t="shared" si="1"/>
        <v>4.3714088715237874E-3</v>
      </c>
      <c r="J24" s="4"/>
      <c r="K24" s="5">
        <v>56310541624</v>
      </c>
      <c r="M24" s="1" t="s">
        <v>250</v>
      </c>
    </row>
    <row r="25" spans="1:13" x14ac:dyDescent="0.55000000000000004">
      <c r="A25" s="1" t="s">
        <v>62</v>
      </c>
      <c r="C25" s="5">
        <v>272337</v>
      </c>
      <c r="D25" s="4"/>
      <c r="E25" s="5">
        <v>803940</v>
      </c>
      <c r="F25" s="4"/>
      <c r="G25" s="5">
        <v>799359</v>
      </c>
      <c r="H25" s="4"/>
      <c r="I25" s="8">
        <f t="shared" si="1"/>
        <v>5.6981864318232708E-3</v>
      </c>
      <c r="J25" s="4"/>
      <c r="K25" s="5">
        <v>217695031983</v>
      </c>
      <c r="M25" s="1" t="s">
        <v>250</v>
      </c>
    </row>
    <row r="26" spans="1:13" x14ac:dyDescent="0.55000000000000004">
      <c r="A26" s="1" t="s">
        <v>144</v>
      </c>
      <c r="C26" s="5">
        <v>260000</v>
      </c>
      <c r="D26" s="4"/>
      <c r="E26" s="5">
        <v>980000</v>
      </c>
      <c r="F26" s="4"/>
      <c r="G26" s="5">
        <v>987904</v>
      </c>
      <c r="H26" s="4"/>
      <c r="I26" s="8">
        <f t="shared" si="1"/>
        <v>-8.0653061224489793E-3</v>
      </c>
      <c r="J26" s="4"/>
      <c r="K26" s="5">
        <v>256855040000</v>
      </c>
      <c r="M26" s="1" t="s">
        <v>250</v>
      </c>
    </row>
    <row r="27" spans="1:13" x14ac:dyDescent="0.55000000000000004">
      <c r="A27" s="1" t="s">
        <v>138</v>
      </c>
      <c r="C27" s="5">
        <v>100000</v>
      </c>
      <c r="D27" s="4"/>
      <c r="E27" s="5">
        <v>978050</v>
      </c>
      <c r="F27" s="4"/>
      <c r="G27" s="5">
        <v>985085</v>
      </c>
      <c r="H27" s="4"/>
      <c r="I27" s="8">
        <f t="shared" si="1"/>
        <v>-7.1928837993967586E-3</v>
      </c>
      <c r="J27" s="4"/>
      <c r="K27" s="5">
        <v>98508500000</v>
      </c>
      <c r="M27" s="1" t="s">
        <v>250</v>
      </c>
    </row>
    <row r="28" spans="1:13" x14ac:dyDescent="0.55000000000000004">
      <c r="A28" s="1" t="s">
        <v>65</v>
      </c>
      <c r="C28" s="5">
        <v>405879</v>
      </c>
      <c r="D28" s="4"/>
      <c r="E28" s="5">
        <v>793200</v>
      </c>
      <c r="F28" s="4"/>
      <c r="G28" s="5">
        <v>785869</v>
      </c>
      <c r="H28" s="4"/>
      <c r="I28" s="8">
        <f t="shared" si="1"/>
        <v>9.2423096318709035E-3</v>
      </c>
      <c r="J28" s="4"/>
      <c r="K28" s="5">
        <v>318967723851</v>
      </c>
      <c r="M28" s="1" t="s">
        <v>250</v>
      </c>
    </row>
    <row r="29" spans="1:13" x14ac:dyDescent="0.55000000000000004">
      <c r="A29" s="1" t="s">
        <v>68</v>
      </c>
      <c r="C29" s="5">
        <v>94178</v>
      </c>
      <c r="D29" s="4"/>
      <c r="E29" s="5">
        <v>772000</v>
      </c>
      <c r="F29" s="4"/>
      <c r="G29" s="5">
        <v>764725</v>
      </c>
      <c r="H29" s="4"/>
      <c r="I29" s="8">
        <f t="shared" si="1"/>
        <v>9.4235751295336789E-3</v>
      </c>
      <c r="J29" s="4"/>
      <c r="K29" s="5">
        <v>72020271050</v>
      </c>
      <c r="M29" s="1" t="s">
        <v>250</v>
      </c>
    </row>
    <row r="30" spans="1:13" x14ac:dyDescent="0.55000000000000004">
      <c r="A30" s="1" t="s">
        <v>141</v>
      </c>
      <c r="C30" s="5">
        <v>50000</v>
      </c>
      <c r="D30" s="4"/>
      <c r="E30" s="5">
        <v>970830</v>
      </c>
      <c r="F30" s="4"/>
      <c r="G30" s="5">
        <v>972777</v>
      </c>
      <c r="H30" s="4"/>
      <c r="I30" s="8">
        <f t="shared" si="1"/>
        <v>-2.005500448070208E-3</v>
      </c>
      <c r="J30" s="4"/>
      <c r="K30" s="5">
        <v>48638850000</v>
      </c>
      <c r="M30" s="1" t="s">
        <v>250</v>
      </c>
    </row>
    <row r="31" spans="1:13" x14ac:dyDescent="0.55000000000000004">
      <c r="A31" s="1" t="s">
        <v>95</v>
      </c>
      <c r="C31" s="5">
        <v>16</v>
      </c>
      <c r="D31" s="4"/>
      <c r="E31" s="5">
        <v>681380</v>
      </c>
      <c r="F31" s="4"/>
      <c r="G31" s="5">
        <v>681380</v>
      </c>
      <c r="H31" s="4"/>
      <c r="I31" s="8">
        <f t="shared" si="1"/>
        <v>0</v>
      </c>
      <c r="J31" s="4"/>
      <c r="K31" s="5">
        <v>10902080</v>
      </c>
      <c r="M31" s="1" t="s">
        <v>250</v>
      </c>
    </row>
    <row r="32" spans="1:13" x14ac:dyDescent="0.55000000000000004">
      <c r="A32" s="1" t="s">
        <v>105</v>
      </c>
      <c r="C32" s="5">
        <v>10300</v>
      </c>
      <c r="D32" s="4"/>
      <c r="E32" s="5">
        <v>656860</v>
      </c>
      <c r="F32" s="4"/>
      <c r="G32" s="5">
        <v>656860</v>
      </c>
      <c r="H32" s="4"/>
      <c r="I32" s="8">
        <f t="shared" si="1"/>
        <v>0</v>
      </c>
      <c r="J32" s="4"/>
      <c r="K32" s="5">
        <v>6765658000</v>
      </c>
      <c r="M32" s="1" t="s">
        <v>250</v>
      </c>
    </row>
    <row r="33" spans="1:13" x14ac:dyDescent="0.55000000000000004">
      <c r="A33" s="1" t="s">
        <v>74</v>
      </c>
      <c r="C33" s="5">
        <v>129500</v>
      </c>
      <c r="D33" s="4"/>
      <c r="E33" s="5">
        <v>646790</v>
      </c>
      <c r="F33" s="4"/>
      <c r="G33" s="5">
        <v>646790</v>
      </c>
      <c r="H33" s="4"/>
      <c r="I33" s="8">
        <f t="shared" si="1"/>
        <v>0</v>
      </c>
      <c r="J33" s="4"/>
      <c r="K33" s="5">
        <v>83759305000</v>
      </c>
      <c r="M33" s="1" t="s">
        <v>250</v>
      </c>
    </row>
    <row r="34" spans="1:13" x14ac:dyDescent="0.55000000000000004">
      <c r="A34" s="1" t="s">
        <v>101</v>
      </c>
      <c r="C34" s="5">
        <v>55740</v>
      </c>
      <c r="D34" s="4"/>
      <c r="E34" s="5">
        <v>667940</v>
      </c>
      <c r="F34" s="4"/>
      <c r="G34" s="5">
        <v>667940</v>
      </c>
      <c r="H34" s="4"/>
      <c r="I34" s="8">
        <f t="shared" si="1"/>
        <v>0</v>
      </c>
      <c r="J34" s="4"/>
      <c r="K34" s="5">
        <v>37230975600</v>
      </c>
      <c r="M34" s="1" t="s">
        <v>250</v>
      </c>
    </row>
    <row r="35" spans="1:13" x14ac:dyDescent="0.55000000000000004">
      <c r="A35" s="1" t="s">
        <v>90</v>
      </c>
      <c r="C35" s="5">
        <v>4800</v>
      </c>
      <c r="D35" s="4"/>
      <c r="E35" s="5">
        <v>694490</v>
      </c>
      <c r="F35" s="4"/>
      <c r="G35" s="5">
        <v>694490</v>
      </c>
      <c r="H35" s="4"/>
      <c r="I35" s="8">
        <f t="shared" si="1"/>
        <v>0</v>
      </c>
      <c r="J35" s="4"/>
      <c r="K35" s="5">
        <v>3333552000</v>
      </c>
      <c r="M35" s="1" t="s">
        <v>250</v>
      </c>
    </row>
    <row r="36" spans="1:13" x14ac:dyDescent="0.55000000000000004">
      <c r="A36" s="1" t="s">
        <v>85</v>
      </c>
      <c r="C36" s="5">
        <v>108628</v>
      </c>
      <c r="D36" s="4"/>
      <c r="E36" s="5">
        <v>623900</v>
      </c>
      <c r="F36" s="4"/>
      <c r="G36" s="5">
        <v>623900</v>
      </c>
      <c r="H36" s="4"/>
      <c r="I36" s="8">
        <f t="shared" si="1"/>
        <v>0</v>
      </c>
      <c r="J36" s="4"/>
      <c r="K36" s="5">
        <v>67773009200</v>
      </c>
      <c r="M36" s="1" t="s">
        <v>250</v>
      </c>
    </row>
    <row r="37" spans="1:13" x14ac:dyDescent="0.55000000000000004">
      <c r="A37" s="1" t="s">
        <v>110</v>
      </c>
      <c r="C37" s="5">
        <v>52512</v>
      </c>
      <c r="D37" s="4"/>
      <c r="E37" s="5">
        <v>639240</v>
      </c>
      <c r="F37" s="4"/>
      <c r="G37" s="5">
        <v>639240</v>
      </c>
      <c r="H37" s="4"/>
      <c r="I37" s="8">
        <f t="shared" si="1"/>
        <v>0</v>
      </c>
      <c r="J37" s="4"/>
      <c r="K37" s="5">
        <v>33567770880</v>
      </c>
      <c r="M37" s="1" t="s">
        <v>250</v>
      </c>
    </row>
    <row r="38" spans="1:13" x14ac:dyDescent="0.55000000000000004">
      <c r="A38" s="1" t="s">
        <v>116</v>
      </c>
      <c r="C38" s="5">
        <v>8000</v>
      </c>
      <c r="D38" s="4"/>
      <c r="E38" s="5">
        <v>636830</v>
      </c>
      <c r="F38" s="4"/>
      <c r="G38" s="5">
        <v>636830</v>
      </c>
      <c r="H38" s="4"/>
      <c r="I38" s="8">
        <f t="shared" si="1"/>
        <v>0</v>
      </c>
      <c r="J38" s="4"/>
      <c r="K38" s="5">
        <v>5094640000</v>
      </c>
      <c r="M38" s="1" t="s">
        <v>250</v>
      </c>
    </row>
    <row r="39" spans="1:13" x14ac:dyDescent="0.55000000000000004">
      <c r="A39" s="1" t="s">
        <v>59</v>
      </c>
      <c r="C39" s="5">
        <v>48700</v>
      </c>
      <c r="D39" s="4"/>
      <c r="E39" s="5">
        <v>624320</v>
      </c>
      <c r="F39" s="4"/>
      <c r="G39" s="5">
        <v>624320</v>
      </c>
      <c r="H39" s="4"/>
      <c r="I39" s="8">
        <f t="shared" si="1"/>
        <v>0</v>
      </c>
      <c r="J39" s="4"/>
      <c r="K39" s="5">
        <v>30404384000</v>
      </c>
      <c r="M39" s="1" t="s">
        <v>250</v>
      </c>
    </row>
    <row r="40" spans="1:13" x14ac:dyDescent="0.55000000000000004">
      <c r="A40" s="1" t="s">
        <v>55</v>
      </c>
      <c r="C40" s="5">
        <v>20800</v>
      </c>
      <c r="D40" s="4"/>
      <c r="E40" s="5">
        <v>618439</v>
      </c>
      <c r="F40" s="4"/>
      <c r="G40" s="5">
        <v>618439</v>
      </c>
      <c r="H40" s="4"/>
      <c r="I40" s="8">
        <f t="shared" si="1"/>
        <v>0</v>
      </c>
      <c r="J40" s="4"/>
      <c r="K40" s="5">
        <v>12863531200</v>
      </c>
      <c r="M40" s="1" t="s">
        <v>250</v>
      </c>
    </row>
    <row r="41" spans="1:13" x14ac:dyDescent="0.55000000000000004">
      <c r="A41" s="1" t="s">
        <v>127</v>
      </c>
      <c r="C41" s="5">
        <v>300000</v>
      </c>
      <c r="D41" s="4"/>
      <c r="E41" s="5">
        <v>981000</v>
      </c>
      <c r="F41" s="4"/>
      <c r="G41" s="5">
        <v>988553</v>
      </c>
      <c r="H41" s="4"/>
      <c r="I41" s="8">
        <f t="shared" si="1"/>
        <v>-7.6992864424057081E-3</v>
      </c>
      <c r="J41" s="4"/>
      <c r="K41" s="5">
        <v>296565900000</v>
      </c>
      <c r="M41" s="1" t="s">
        <v>250</v>
      </c>
    </row>
    <row r="42" spans="1:13" x14ac:dyDescent="0.55000000000000004">
      <c r="A42" s="1" t="s">
        <v>124</v>
      </c>
      <c r="C42" s="5">
        <v>200000</v>
      </c>
      <c r="D42" s="4"/>
      <c r="E42" s="5">
        <v>854428</v>
      </c>
      <c r="F42" s="4"/>
      <c r="G42" s="5">
        <v>850090</v>
      </c>
      <c r="H42" s="4"/>
      <c r="I42" s="8">
        <f t="shared" si="1"/>
        <v>5.0770808072769149E-3</v>
      </c>
      <c r="J42" s="4"/>
      <c r="K42" s="5">
        <v>170018000000</v>
      </c>
      <c r="M42" s="1" t="s">
        <v>250</v>
      </c>
    </row>
    <row r="43" spans="1:13" x14ac:dyDescent="0.55000000000000004">
      <c r="A43" s="1" t="s">
        <v>155</v>
      </c>
      <c r="C43" s="5">
        <v>167990</v>
      </c>
      <c r="D43" s="4"/>
      <c r="E43" s="5">
        <v>848250</v>
      </c>
      <c r="F43" s="4"/>
      <c r="G43" s="5">
        <v>838314</v>
      </c>
      <c r="H43" s="4"/>
      <c r="I43" s="8">
        <f t="shared" si="1"/>
        <v>1.1713527851458886E-2</v>
      </c>
      <c r="J43" s="4"/>
      <c r="K43" s="5">
        <v>140828368860</v>
      </c>
      <c r="M43" s="1" t="s">
        <v>250</v>
      </c>
    </row>
    <row r="44" spans="1:13" x14ac:dyDescent="0.55000000000000004">
      <c r="A44" s="1" t="s">
        <v>161</v>
      </c>
      <c r="C44" s="5">
        <v>135000</v>
      </c>
      <c r="D44" s="4"/>
      <c r="E44" s="5">
        <v>941510</v>
      </c>
      <c r="F44" s="4"/>
      <c r="G44" s="5">
        <v>934365.50300000003</v>
      </c>
      <c r="H44" s="4"/>
      <c r="I44" s="8">
        <f t="shared" si="1"/>
        <v>7.5883389448863784E-3</v>
      </c>
      <c r="J44" s="4"/>
      <c r="K44" s="5">
        <v>126139342905</v>
      </c>
      <c r="M44" s="1" t="s">
        <v>250</v>
      </c>
    </row>
    <row r="45" spans="1:13" x14ac:dyDescent="0.55000000000000004">
      <c r="A45" s="1" t="s">
        <v>158</v>
      </c>
      <c r="C45" s="5">
        <v>120000</v>
      </c>
      <c r="D45" s="4"/>
      <c r="E45" s="5">
        <v>835000</v>
      </c>
      <c r="F45" s="4"/>
      <c r="G45" s="5">
        <v>842112</v>
      </c>
      <c r="H45" s="4"/>
      <c r="I45" s="8">
        <f t="shared" si="1"/>
        <v>-8.5173652694610774E-3</v>
      </c>
      <c r="J45" s="4"/>
      <c r="K45" s="5">
        <v>101053440000</v>
      </c>
      <c r="M45" s="1" t="s">
        <v>250</v>
      </c>
    </row>
    <row r="46" spans="1:13" x14ac:dyDescent="0.55000000000000004">
      <c r="I46" s="8"/>
    </row>
  </sheetData>
  <mergeCells count="11">
    <mergeCell ref="A4:M4"/>
    <mergeCell ref="A3:M3"/>
    <mergeCell ref="A2:M2"/>
    <mergeCell ref="K7"/>
    <mergeCell ref="M7"/>
    <mergeCell ref="C6:M6"/>
    <mergeCell ref="A6:A7"/>
    <mergeCell ref="C7"/>
    <mergeCell ref="E7"/>
    <mergeCell ref="G7"/>
    <mergeCell ref="I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S13"/>
  <sheetViews>
    <sheetView rightToLeft="1" workbookViewId="0">
      <selection activeCell="I19" sqref="I19"/>
    </sheetView>
  </sheetViews>
  <sheetFormatPr defaultRowHeight="24" x14ac:dyDescent="0.55000000000000004"/>
  <cols>
    <col min="1" max="1" width="26.28515625" style="1" bestFit="1" customWidth="1"/>
    <col min="2" max="2" width="1" style="1" customWidth="1"/>
    <col min="3" max="3" width="22" style="1" bestFit="1" customWidth="1"/>
    <col min="4" max="4" width="1" style="1" customWidth="1"/>
    <col min="5" max="5" width="15.42578125" style="1" bestFit="1" customWidth="1"/>
    <col min="6" max="6" width="1" style="1" customWidth="1"/>
    <col min="7" max="7" width="13.85546875" style="1" bestFit="1" customWidth="1"/>
    <col min="8" max="8" width="1" style="1" customWidth="1"/>
    <col min="9" max="9" width="10.28515625" style="1" bestFit="1" customWidth="1"/>
    <col min="10" max="10" width="1" style="1" customWidth="1"/>
    <col min="11" max="11" width="15.7109375" style="1" bestFit="1" customWidth="1"/>
    <col min="12" max="12" width="1" style="1" customWidth="1"/>
    <col min="13" max="13" width="18.42578125" style="1" bestFit="1" customWidth="1"/>
    <col min="14" max="14" width="1" style="1" customWidth="1"/>
    <col min="15" max="15" width="18.42578125" style="1" bestFit="1" customWidth="1"/>
    <col min="16" max="16" width="1" style="1" customWidth="1"/>
    <col min="17" max="17" width="15.42578125" style="1" bestFit="1" customWidth="1"/>
    <col min="18" max="18" width="1" style="1" customWidth="1"/>
    <col min="19" max="19" width="23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3" t="s">
        <v>170</v>
      </c>
      <c r="C6" s="24" t="s">
        <v>171</v>
      </c>
      <c r="D6" s="24" t="s">
        <v>171</v>
      </c>
      <c r="E6" s="24" t="s">
        <v>171</v>
      </c>
      <c r="F6" s="24" t="s">
        <v>171</v>
      </c>
      <c r="G6" s="24" t="s">
        <v>171</v>
      </c>
      <c r="H6" s="24" t="s">
        <v>171</v>
      </c>
      <c r="I6" s="24" t="s">
        <v>171</v>
      </c>
      <c r="K6" s="24" t="s">
        <v>249</v>
      </c>
      <c r="M6" s="24" t="s">
        <v>5</v>
      </c>
      <c r="N6" s="24" t="s">
        <v>5</v>
      </c>
      <c r="O6" s="24" t="s">
        <v>5</v>
      </c>
      <c r="Q6" s="24" t="s">
        <v>6</v>
      </c>
      <c r="R6" s="24" t="s">
        <v>6</v>
      </c>
      <c r="S6" s="24" t="s">
        <v>6</v>
      </c>
    </row>
    <row r="7" spans="1:19" ht="24.75" x14ac:dyDescent="0.55000000000000004">
      <c r="A7" s="24" t="s">
        <v>170</v>
      </c>
      <c r="C7" s="24" t="s">
        <v>172</v>
      </c>
      <c r="E7" s="24" t="s">
        <v>173</v>
      </c>
      <c r="G7" s="24" t="s">
        <v>174</v>
      </c>
      <c r="I7" s="24" t="s">
        <v>53</v>
      </c>
      <c r="K7" s="24" t="s">
        <v>175</v>
      </c>
      <c r="M7" s="24" t="s">
        <v>176</v>
      </c>
      <c r="O7" s="24" t="s">
        <v>177</v>
      </c>
      <c r="Q7" s="24" t="s">
        <v>175</v>
      </c>
      <c r="S7" s="24" t="s">
        <v>169</v>
      </c>
    </row>
    <row r="8" spans="1:19" x14ac:dyDescent="0.55000000000000004">
      <c r="A8" s="1" t="s">
        <v>178</v>
      </c>
      <c r="C8" s="4" t="s">
        <v>179</v>
      </c>
      <c r="E8" s="1" t="s">
        <v>180</v>
      </c>
      <c r="G8" s="4" t="s">
        <v>181</v>
      </c>
      <c r="H8" s="4"/>
      <c r="I8" s="5">
        <v>8</v>
      </c>
      <c r="J8" s="4"/>
      <c r="K8" s="5">
        <v>11396844574</v>
      </c>
      <c r="L8" s="4"/>
      <c r="M8" s="5">
        <v>399347274231</v>
      </c>
      <c r="N8" s="4"/>
      <c r="O8" s="5">
        <v>410139485000</v>
      </c>
      <c r="P8" s="4"/>
      <c r="Q8" s="5">
        <v>604633805</v>
      </c>
      <c r="R8" s="4"/>
      <c r="S8" s="8">
        <v>1.0652224393302219E-4</v>
      </c>
    </row>
    <row r="9" spans="1:19" x14ac:dyDescent="0.55000000000000004">
      <c r="A9" s="1" t="s">
        <v>178</v>
      </c>
      <c r="C9" s="4" t="s">
        <v>182</v>
      </c>
      <c r="E9" s="1" t="s">
        <v>183</v>
      </c>
      <c r="G9" s="4" t="s">
        <v>184</v>
      </c>
      <c r="H9" s="4"/>
      <c r="I9" s="5">
        <v>8</v>
      </c>
      <c r="J9" s="4"/>
      <c r="K9" s="5">
        <v>900199678</v>
      </c>
      <c r="L9" s="4"/>
      <c r="M9" s="5">
        <v>28296739401</v>
      </c>
      <c r="N9" s="4"/>
      <c r="O9" s="5">
        <v>26534169253</v>
      </c>
      <c r="P9" s="4"/>
      <c r="Q9" s="5">
        <v>2662769826</v>
      </c>
      <c r="R9" s="4"/>
      <c r="S9" s="8">
        <v>4.6911736425763199E-4</v>
      </c>
    </row>
    <row r="10" spans="1:19" x14ac:dyDescent="0.55000000000000004">
      <c r="A10" s="1" t="s">
        <v>185</v>
      </c>
      <c r="C10" s="4" t="s">
        <v>186</v>
      </c>
      <c r="E10" s="1" t="s">
        <v>180</v>
      </c>
      <c r="G10" s="4" t="s">
        <v>187</v>
      </c>
      <c r="H10" s="4"/>
      <c r="I10" s="5">
        <v>8</v>
      </c>
      <c r="J10" s="4"/>
      <c r="K10" s="5">
        <v>0</v>
      </c>
      <c r="L10" s="4"/>
      <c r="M10" s="5">
        <v>80800000000</v>
      </c>
      <c r="N10" s="4"/>
      <c r="O10" s="5">
        <v>50270715816</v>
      </c>
      <c r="P10" s="4"/>
      <c r="Q10" s="5">
        <v>30529284184</v>
      </c>
      <c r="R10" s="4"/>
      <c r="S10" s="8">
        <v>5.3785412427421325E-3</v>
      </c>
    </row>
    <row r="11" spans="1:19" x14ac:dyDescent="0.55000000000000004">
      <c r="A11" s="1" t="s">
        <v>188</v>
      </c>
      <c r="C11" s="4" t="s">
        <v>189</v>
      </c>
      <c r="E11" s="1" t="s">
        <v>180</v>
      </c>
      <c r="G11" s="4" t="s">
        <v>190</v>
      </c>
      <c r="H11" s="4"/>
      <c r="I11" s="5">
        <v>8</v>
      </c>
      <c r="J11" s="4"/>
      <c r="K11" s="5">
        <v>19852188605</v>
      </c>
      <c r="L11" s="4"/>
      <c r="M11" s="5">
        <v>1079507149498</v>
      </c>
      <c r="N11" s="4"/>
      <c r="O11" s="5">
        <v>1044096151741</v>
      </c>
      <c r="P11" s="4"/>
      <c r="Q11" s="5">
        <v>55263186362</v>
      </c>
      <c r="R11" s="4"/>
      <c r="S11" s="8">
        <v>9.7360725938388914E-3</v>
      </c>
    </row>
    <row r="12" spans="1:19" ht="24.75" thickBot="1" x14ac:dyDescent="0.6">
      <c r="G12" s="4"/>
      <c r="H12" s="4"/>
      <c r="I12" s="4"/>
      <c r="J12" s="4"/>
      <c r="K12" s="13">
        <f>SUM(K8:K11)</f>
        <v>32149232857</v>
      </c>
      <c r="L12" s="4"/>
      <c r="M12" s="13">
        <f>SUM(M8:M11)</f>
        <v>1587951163130</v>
      </c>
      <c r="N12" s="4"/>
      <c r="O12" s="13">
        <f>SUM(O8:O11)</f>
        <v>1531040521810</v>
      </c>
      <c r="P12" s="4"/>
      <c r="Q12" s="13">
        <f>SUM(Q8:Q11)</f>
        <v>89059874177</v>
      </c>
      <c r="R12" s="4"/>
      <c r="S12" s="14">
        <f>SUM(S8:S11)</f>
        <v>1.5690253444771679E-2</v>
      </c>
    </row>
    <row r="13" spans="1:19" ht="24.75" thickTop="1" x14ac:dyDescent="0.55000000000000004"/>
  </sheetData>
  <mergeCells count="17">
    <mergeCell ref="A4:S4"/>
    <mergeCell ref="A3:S3"/>
    <mergeCell ref="A2:S2"/>
    <mergeCell ref="Q7"/>
    <mergeCell ref="S7"/>
    <mergeCell ref="Q6:S6"/>
    <mergeCell ref="K7"/>
    <mergeCell ref="K6"/>
    <mergeCell ref="M7"/>
    <mergeCell ref="O7"/>
    <mergeCell ref="M6:O6"/>
    <mergeCell ref="A6:A7"/>
    <mergeCell ref="C7"/>
    <mergeCell ref="E7"/>
    <mergeCell ref="G7"/>
    <mergeCell ref="I7"/>
    <mergeCell ref="C6:I6"/>
  </mergeCells>
  <pageMargins left="0.7" right="0.7" top="0.75" bottom="0.75" header="0.3" footer="0.3"/>
  <ignoredErrors>
    <ignoredError sqref="C8:C11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V39"/>
  <sheetViews>
    <sheetView rightToLeft="1" workbookViewId="0">
      <selection activeCell="G38" sqref="G38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8.28515625" style="1" bestFit="1" customWidth="1"/>
    <col min="4" max="4" width="1" style="1" customWidth="1"/>
    <col min="5" max="5" width="17.28515625" style="1" bestFit="1" customWidth="1"/>
    <col min="6" max="6" width="1" style="1" customWidth="1"/>
    <col min="7" max="7" width="10.28515625" style="1" bestFit="1" customWidth="1"/>
    <col min="8" max="8" width="1" style="1" customWidth="1"/>
    <col min="9" max="9" width="15.425781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15.42578125" style="1" bestFit="1" customWidth="1"/>
    <col min="14" max="14" width="1" style="1" customWidth="1"/>
    <col min="15" max="15" width="16.5703125" style="1" bestFit="1" customWidth="1"/>
    <col min="16" max="16" width="1" style="1" customWidth="1"/>
    <col min="17" max="17" width="13.42578125" style="1" bestFit="1" customWidth="1"/>
    <col min="18" max="18" width="1" style="1" customWidth="1"/>
    <col min="19" max="19" width="16.57031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22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22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22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22" ht="24.75" x14ac:dyDescent="0.55000000000000004">
      <c r="A6" s="24" t="s">
        <v>192</v>
      </c>
      <c r="B6" s="24" t="s">
        <v>192</v>
      </c>
      <c r="C6" s="24" t="s">
        <v>192</v>
      </c>
      <c r="D6" s="24" t="s">
        <v>192</v>
      </c>
      <c r="E6" s="24" t="s">
        <v>192</v>
      </c>
      <c r="F6" s="24" t="s">
        <v>192</v>
      </c>
      <c r="G6" s="24" t="s">
        <v>192</v>
      </c>
      <c r="I6" s="24" t="s">
        <v>193</v>
      </c>
      <c r="J6" s="24" t="s">
        <v>193</v>
      </c>
      <c r="K6" s="24" t="s">
        <v>193</v>
      </c>
      <c r="L6" s="24" t="s">
        <v>193</v>
      </c>
      <c r="M6" s="24" t="s">
        <v>193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</row>
    <row r="7" spans="1:22" ht="24.75" x14ac:dyDescent="0.55000000000000004">
      <c r="A7" s="24" t="s">
        <v>195</v>
      </c>
      <c r="C7" s="24" t="s">
        <v>196</v>
      </c>
      <c r="E7" s="24" t="s">
        <v>52</v>
      </c>
      <c r="G7" s="24" t="s">
        <v>53</v>
      </c>
      <c r="I7" s="24" t="s">
        <v>197</v>
      </c>
      <c r="K7" s="24" t="s">
        <v>198</v>
      </c>
      <c r="M7" s="24" t="s">
        <v>199</v>
      </c>
      <c r="O7" s="24" t="s">
        <v>197</v>
      </c>
      <c r="Q7" s="24" t="s">
        <v>198</v>
      </c>
      <c r="S7" s="24" t="s">
        <v>199</v>
      </c>
    </row>
    <row r="8" spans="1:22" x14ac:dyDescent="0.55000000000000004">
      <c r="A8" s="1" t="s">
        <v>148</v>
      </c>
      <c r="C8" s="4" t="s">
        <v>251</v>
      </c>
      <c r="E8" s="4" t="s">
        <v>150</v>
      </c>
      <c r="F8" s="4"/>
      <c r="G8" s="5">
        <v>18</v>
      </c>
      <c r="H8" s="4"/>
      <c r="I8" s="5">
        <v>859740131</v>
      </c>
      <c r="J8" s="4"/>
      <c r="K8" s="5">
        <v>0</v>
      </c>
      <c r="L8" s="4"/>
      <c r="M8" s="5">
        <v>859740131</v>
      </c>
      <c r="N8" s="4"/>
      <c r="O8" s="5">
        <v>5820047608</v>
      </c>
      <c r="P8" s="4"/>
      <c r="Q8" s="5">
        <v>0</v>
      </c>
      <c r="R8" s="4"/>
      <c r="S8" s="5">
        <v>5820047608</v>
      </c>
      <c r="T8" s="4"/>
      <c r="U8" s="4"/>
      <c r="V8" s="4"/>
    </row>
    <row r="9" spans="1:22" x14ac:dyDescent="0.55000000000000004">
      <c r="A9" s="1" t="s">
        <v>151</v>
      </c>
      <c r="C9" s="4" t="s">
        <v>251</v>
      </c>
      <c r="E9" s="4" t="s">
        <v>150</v>
      </c>
      <c r="F9" s="4"/>
      <c r="G9" s="5">
        <v>18</v>
      </c>
      <c r="H9" s="4"/>
      <c r="I9" s="5">
        <v>1172372907</v>
      </c>
      <c r="J9" s="4"/>
      <c r="K9" s="5">
        <v>0</v>
      </c>
      <c r="L9" s="4"/>
      <c r="M9" s="5">
        <v>1172372907</v>
      </c>
      <c r="N9" s="4"/>
      <c r="O9" s="5">
        <v>8336612628</v>
      </c>
      <c r="P9" s="4"/>
      <c r="Q9" s="5">
        <v>0</v>
      </c>
      <c r="R9" s="4"/>
      <c r="S9" s="5">
        <v>8336612628</v>
      </c>
      <c r="T9" s="4"/>
      <c r="U9" s="4"/>
      <c r="V9" s="4"/>
    </row>
    <row r="10" spans="1:22" x14ac:dyDescent="0.55000000000000004">
      <c r="A10" s="1" t="s">
        <v>200</v>
      </c>
      <c r="C10" s="4" t="s">
        <v>251</v>
      </c>
      <c r="E10" s="4" t="s">
        <v>201</v>
      </c>
      <c r="F10" s="4"/>
      <c r="G10" s="5">
        <v>19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1423603115</v>
      </c>
      <c r="P10" s="4"/>
      <c r="Q10" s="5">
        <v>0</v>
      </c>
      <c r="R10" s="4"/>
      <c r="S10" s="5">
        <v>1423603115</v>
      </c>
      <c r="T10" s="4"/>
      <c r="U10" s="4"/>
      <c r="V10" s="4"/>
    </row>
    <row r="11" spans="1:22" x14ac:dyDescent="0.55000000000000004">
      <c r="A11" s="1" t="s">
        <v>161</v>
      </c>
      <c r="C11" s="4" t="s">
        <v>251</v>
      </c>
      <c r="E11" s="4" t="s">
        <v>163</v>
      </c>
      <c r="F11" s="4"/>
      <c r="G11" s="5">
        <v>18</v>
      </c>
      <c r="H11" s="4"/>
      <c r="I11" s="5">
        <v>1410265475</v>
      </c>
      <c r="J11" s="4"/>
      <c r="K11" s="5">
        <v>0</v>
      </c>
      <c r="L11" s="4"/>
      <c r="M11" s="5">
        <v>1410265475</v>
      </c>
      <c r="N11" s="4"/>
      <c r="O11" s="5">
        <v>1410265475</v>
      </c>
      <c r="P11" s="4"/>
      <c r="Q11" s="5">
        <v>0</v>
      </c>
      <c r="R11" s="4"/>
      <c r="S11" s="5">
        <v>1410265475</v>
      </c>
      <c r="T11" s="4"/>
      <c r="U11" s="4"/>
      <c r="V11" s="4"/>
    </row>
    <row r="12" spans="1:22" x14ac:dyDescent="0.55000000000000004">
      <c r="A12" s="1" t="s">
        <v>127</v>
      </c>
      <c r="C12" s="4" t="s">
        <v>251</v>
      </c>
      <c r="E12" s="4" t="s">
        <v>129</v>
      </c>
      <c r="F12" s="4"/>
      <c r="G12" s="5">
        <v>18</v>
      </c>
      <c r="H12" s="4"/>
      <c r="I12" s="5">
        <v>4647201438</v>
      </c>
      <c r="J12" s="4"/>
      <c r="K12" s="5">
        <v>0</v>
      </c>
      <c r="L12" s="4"/>
      <c r="M12" s="5">
        <v>4647201438</v>
      </c>
      <c r="N12" s="4"/>
      <c r="O12" s="5">
        <v>17346720871</v>
      </c>
      <c r="P12" s="4"/>
      <c r="Q12" s="5">
        <v>0</v>
      </c>
      <c r="R12" s="4"/>
      <c r="S12" s="5">
        <v>17346720871</v>
      </c>
      <c r="T12" s="4"/>
      <c r="U12" s="4"/>
      <c r="V12" s="4"/>
    </row>
    <row r="13" spans="1:22" x14ac:dyDescent="0.55000000000000004">
      <c r="A13" s="1" t="s">
        <v>202</v>
      </c>
      <c r="C13" s="4" t="s">
        <v>251</v>
      </c>
      <c r="E13" s="4" t="s">
        <v>203</v>
      </c>
      <c r="F13" s="4"/>
      <c r="G13" s="5">
        <v>18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4296005390</v>
      </c>
      <c r="P13" s="4"/>
      <c r="Q13" s="5">
        <v>0</v>
      </c>
      <c r="R13" s="4"/>
      <c r="S13" s="5">
        <v>4296005390</v>
      </c>
      <c r="T13" s="4"/>
      <c r="U13" s="4"/>
      <c r="V13" s="4"/>
    </row>
    <row r="14" spans="1:22" x14ac:dyDescent="0.55000000000000004">
      <c r="A14" s="1" t="s">
        <v>204</v>
      </c>
      <c r="C14" s="4" t="s">
        <v>251</v>
      </c>
      <c r="E14" s="4" t="s">
        <v>205</v>
      </c>
      <c r="F14" s="4"/>
      <c r="G14" s="5">
        <v>17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349122</v>
      </c>
      <c r="P14" s="4"/>
      <c r="Q14" s="5">
        <v>0</v>
      </c>
      <c r="R14" s="4"/>
      <c r="S14" s="5">
        <v>349122</v>
      </c>
      <c r="T14" s="4"/>
      <c r="U14" s="4"/>
      <c r="V14" s="4"/>
    </row>
    <row r="15" spans="1:22" x14ac:dyDescent="0.55000000000000004">
      <c r="A15" s="1" t="s">
        <v>141</v>
      </c>
      <c r="C15" s="4" t="s">
        <v>251</v>
      </c>
      <c r="E15" s="4" t="s">
        <v>143</v>
      </c>
      <c r="F15" s="4"/>
      <c r="G15" s="5">
        <v>16</v>
      </c>
      <c r="H15" s="4"/>
      <c r="I15" s="5">
        <v>686877761</v>
      </c>
      <c r="J15" s="4"/>
      <c r="K15" s="5">
        <v>0</v>
      </c>
      <c r="L15" s="4"/>
      <c r="M15" s="5">
        <v>686877761</v>
      </c>
      <c r="N15" s="4"/>
      <c r="O15" s="5">
        <v>4718328422</v>
      </c>
      <c r="P15" s="4"/>
      <c r="Q15" s="5">
        <v>0</v>
      </c>
      <c r="R15" s="4"/>
      <c r="S15" s="5">
        <v>4718328422</v>
      </c>
      <c r="T15" s="4"/>
      <c r="U15" s="4"/>
      <c r="V15" s="4"/>
    </row>
    <row r="16" spans="1:22" x14ac:dyDescent="0.55000000000000004">
      <c r="A16" s="1" t="s">
        <v>138</v>
      </c>
      <c r="C16" s="4" t="s">
        <v>251</v>
      </c>
      <c r="E16" s="4" t="s">
        <v>140</v>
      </c>
      <c r="F16" s="4"/>
      <c r="G16" s="5">
        <v>16</v>
      </c>
      <c r="H16" s="4"/>
      <c r="I16" s="5">
        <v>1297040187</v>
      </c>
      <c r="J16" s="4"/>
      <c r="K16" s="5">
        <v>0</v>
      </c>
      <c r="L16" s="4"/>
      <c r="M16" s="5">
        <v>1297040187</v>
      </c>
      <c r="N16" s="4"/>
      <c r="O16" s="5">
        <v>9360231872</v>
      </c>
      <c r="P16" s="4"/>
      <c r="Q16" s="5">
        <v>0</v>
      </c>
      <c r="R16" s="4"/>
      <c r="S16" s="5">
        <v>9360231872</v>
      </c>
      <c r="T16" s="4"/>
      <c r="U16" s="4"/>
      <c r="V16" s="4"/>
    </row>
    <row r="17" spans="1:22" x14ac:dyDescent="0.55000000000000004">
      <c r="A17" s="1" t="s">
        <v>144</v>
      </c>
      <c r="C17" s="4" t="s">
        <v>251</v>
      </c>
      <c r="E17" s="4" t="s">
        <v>146</v>
      </c>
      <c r="F17" s="4"/>
      <c r="G17" s="5">
        <v>16</v>
      </c>
      <c r="H17" s="4"/>
      <c r="I17" s="5">
        <v>3461711154</v>
      </c>
      <c r="J17" s="4"/>
      <c r="K17" s="5">
        <v>0</v>
      </c>
      <c r="L17" s="4"/>
      <c r="M17" s="5">
        <v>3461711154</v>
      </c>
      <c r="N17" s="4"/>
      <c r="O17" s="5">
        <v>24424048798</v>
      </c>
      <c r="P17" s="4"/>
      <c r="Q17" s="5">
        <v>0</v>
      </c>
      <c r="R17" s="4"/>
      <c r="S17" s="5">
        <v>24424048798</v>
      </c>
      <c r="T17" s="4"/>
      <c r="U17" s="4"/>
      <c r="V17" s="4"/>
    </row>
    <row r="18" spans="1:22" x14ac:dyDescent="0.55000000000000004">
      <c r="A18" s="1" t="s">
        <v>147</v>
      </c>
      <c r="C18" s="4" t="s">
        <v>251</v>
      </c>
      <c r="E18" s="4" t="s">
        <v>70</v>
      </c>
      <c r="F18" s="4"/>
      <c r="G18" s="5">
        <v>17</v>
      </c>
      <c r="H18" s="4"/>
      <c r="I18" s="5">
        <v>4687700303</v>
      </c>
      <c r="J18" s="4"/>
      <c r="K18" s="5">
        <v>0</v>
      </c>
      <c r="L18" s="4"/>
      <c r="M18" s="5">
        <v>4687700303</v>
      </c>
      <c r="N18" s="4"/>
      <c r="O18" s="5">
        <v>29997243395</v>
      </c>
      <c r="P18" s="4"/>
      <c r="Q18" s="5">
        <v>0</v>
      </c>
      <c r="R18" s="4"/>
      <c r="S18" s="5">
        <v>29997243395</v>
      </c>
      <c r="T18" s="4"/>
      <c r="U18" s="4"/>
      <c r="V18" s="4"/>
    </row>
    <row r="19" spans="1:22" x14ac:dyDescent="0.55000000000000004">
      <c r="A19" s="1" t="s">
        <v>136</v>
      </c>
      <c r="C19" s="4" t="s">
        <v>251</v>
      </c>
      <c r="E19" s="4" t="s">
        <v>137</v>
      </c>
      <c r="F19" s="4"/>
      <c r="G19" s="5">
        <v>17</v>
      </c>
      <c r="H19" s="4"/>
      <c r="I19" s="5">
        <v>2941030376</v>
      </c>
      <c r="J19" s="4"/>
      <c r="K19" s="5">
        <v>0</v>
      </c>
      <c r="L19" s="4"/>
      <c r="M19" s="5">
        <v>2941030376</v>
      </c>
      <c r="N19" s="4"/>
      <c r="O19" s="5">
        <v>20071332730</v>
      </c>
      <c r="P19" s="4"/>
      <c r="Q19" s="5">
        <v>0</v>
      </c>
      <c r="R19" s="4"/>
      <c r="S19" s="5">
        <v>20071332730</v>
      </c>
      <c r="T19" s="4"/>
      <c r="U19" s="4"/>
      <c r="V19" s="4"/>
    </row>
    <row r="20" spans="1:22" x14ac:dyDescent="0.55000000000000004">
      <c r="A20" s="1" t="s">
        <v>133</v>
      </c>
      <c r="C20" s="4" t="s">
        <v>251</v>
      </c>
      <c r="E20" s="4" t="s">
        <v>135</v>
      </c>
      <c r="F20" s="4"/>
      <c r="G20" s="5">
        <v>17</v>
      </c>
      <c r="H20" s="4"/>
      <c r="I20" s="5">
        <v>2841579205</v>
      </c>
      <c r="J20" s="4"/>
      <c r="K20" s="5">
        <v>0</v>
      </c>
      <c r="L20" s="4"/>
      <c r="M20" s="5">
        <v>2841579205</v>
      </c>
      <c r="N20" s="4"/>
      <c r="O20" s="5">
        <v>19981210043</v>
      </c>
      <c r="P20" s="4"/>
      <c r="Q20" s="5">
        <v>0</v>
      </c>
      <c r="R20" s="4"/>
      <c r="S20" s="5">
        <v>19981210043</v>
      </c>
      <c r="T20" s="4"/>
      <c r="U20" s="4"/>
      <c r="V20" s="4"/>
    </row>
    <row r="21" spans="1:22" x14ac:dyDescent="0.55000000000000004">
      <c r="A21" s="1" t="s">
        <v>130</v>
      </c>
      <c r="C21" s="4" t="s">
        <v>251</v>
      </c>
      <c r="E21" s="4" t="s">
        <v>132</v>
      </c>
      <c r="F21" s="4"/>
      <c r="G21" s="5">
        <v>16</v>
      </c>
      <c r="H21" s="4"/>
      <c r="I21" s="5">
        <v>3921871518</v>
      </c>
      <c r="J21" s="4"/>
      <c r="K21" s="5">
        <v>0</v>
      </c>
      <c r="L21" s="4"/>
      <c r="M21" s="5">
        <v>3921871518</v>
      </c>
      <c r="N21" s="4"/>
      <c r="O21" s="5">
        <v>35275633189</v>
      </c>
      <c r="P21" s="4"/>
      <c r="Q21" s="5">
        <v>0</v>
      </c>
      <c r="R21" s="4"/>
      <c r="S21" s="5">
        <v>35275633189</v>
      </c>
      <c r="T21" s="4"/>
      <c r="U21" s="4"/>
      <c r="V21" s="4"/>
    </row>
    <row r="22" spans="1:22" x14ac:dyDescent="0.55000000000000004">
      <c r="A22" s="1" t="s">
        <v>206</v>
      </c>
      <c r="C22" s="4" t="s">
        <v>251</v>
      </c>
      <c r="E22" s="4" t="s">
        <v>207</v>
      </c>
      <c r="F22" s="4"/>
      <c r="G22" s="5">
        <v>15</v>
      </c>
      <c r="H22" s="4"/>
      <c r="I22" s="5">
        <v>0</v>
      </c>
      <c r="J22" s="4"/>
      <c r="K22" s="5">
        <v>0</v>
      </c>
      <c r="L22" s="4"/>
      <c r="M22" s="5">
        <v>0</v>
      </c>
      <c r="N22" s="4"/>
      <c r="O22" s="5">
        <v>3483690677</v>
      </c>
      <c r="P22" s="4"/>
      <c r="Q22" s="5">
        <v>0</v>
      </c>
      <c r="R22" s="4"/>
      <c r="S22" s="5">
        <v>3483690677</v>
      </c>
      <c r="T22" s="4"/>
      <c r="U22" s="4"/>
      <c r="V22" s="4"/>
    </row>
    <row r="23" spans="1:22" x14ac:dyDescent="0.55000000000000004">
      <c r="A23" s="1" t="s">
        <v>208</v>
      </c>
      <c r="C23" s="4" t="s">
        <v>251</v>
      </c>
      <c r="E23" s="4" t="s">
        <v>128</v>
      </c>
      <c r="F23" s="4"/>
      <c r="G23" s="5">
        <v>15</v>
      </c>
      <c r="H23" s="4"/>
      <c r="I23" s="5">
        <v>0</v>
      </c>
      <c r="J23" s="4"/>
      <c r="K23" s="5">
        <v>0</v>
      </c>
      <c r="L23" s="4"/>
      <c r="M23" s="5">
        <v>0</v>
      </c>
      <c r="N23" s="4"/>
      <c r="O23" s="5">
        <v>395476026</v>
      </c>
      <c r="P23" s="4"/>
      <c r="Q23" s="5">
        <v>0</v>
      </c>
      <c r="R23" s="4"/>
      <c r="S23" s="5">
        <v>395476026</v>
      </c>
      <c r="T23" s="4"/>
      <c r="U23" s="4"/>
      <c r="V23" s="4"/>
    </row>
    <row r="24" spans="1:22" x14ac:dyDescent="0.55000000000000004">
      <c r="A24" s="1" t="s">
        <v>152</v>
      </c>
      <c r="C24" s="4" t="s">
        <v>251</v>
      </c>
      <c r="E24" s="4" t="s">
        <v>154</v>
      </c>
      <c r="F24" s="4"/>
      <c r="G24" s="5">
        <v>21</v>
      </c>
      <c r="H24" s="4"/>
      <c r="I24" s="5">
        <v>690784931</v>
      </c>
      <c r="J24" s="4"/>
      <c r="K24" s="5">
        <v>0</v>
      </c>
      <c r="L24" s="4"/>
      <c r="M24" s="5">
        <v>690784931</v>
      </c>
      <c r="N24" s="4"/>
      <c r="O24" s="5">
        <v>690784931</v>
      </c>
      <c r="P24" s="4"/>
      <c r="Q24" s="5">
        <v>0</v>
      </c>
      <c r="R24" s="4"/>
      <c r="S24" s="5">
        <v>690784931</v>
      </c>
      <c r="T24" s="4"/>
      <c r="U24" s="4"/>
      <c r="V24" s="4"/>
    </row>
    <row r="25" spans="1:22" x14ac:dyDescent="0.55000000000000004">
      <c r="A25" s="1" t="s">
        <v>178</v>
      </c>
      <c r="C25" s="5">
        <v>1</v>
      </c>
      <c r="E25" s="4" t="s">
        <v>251</v>
      </c>
      <c r="F25" s="4"/>
      <c r="G25" s="4">
        <v>8</v>
      </c>
      <c r="H25" s="4"/>
      <c r="I25" s="5">
        <v>1874231</v>
      </c>
      <c r="J25" s="4"/>
      <c r="K25" s="5">
        <v>0</v>
      </c>
      <c r="L25" s="4"/>
      <c r="M25" s="5">
        <v>1874231</v>
      </c>
      <c r="N25" s="4"/>
      <c r="O25" s="5">
        <v>188220246</v>
      </c>
      <c r="P25" s="4"/>
      <c r="Q25" s="5">
        <v>0</v>
      </c>
      <c r="R25" s="4"/>
      <c r="S25" s="5">
        <v>188220246</v>
      </c>
      <c r="T25" s="4"/>
      <c r="U25" s="4"/>
      <c r="V25" s="4"/>
    </row>
    <row r="26" spans="1:22" x14ac:dyDescent="0.55000000000000004">
      <c r="A26" s="1" t="s">
        <v>188</v>
      </c>
      <c r="C26" s="5">
        <v>17</v>
      </c>
      <c r="E26" s="4" t="s">
        <v>251</v>
      </c>
      <c r="F26" s="4"/>
      <c r="G26" s="4">
        <v>8</v>
      </c>
      <c r="H26" s="4"/>
      <c r="I26" s="5">
        <v>3968377</v>
      </c>
      <c r="J26" s="4"/>
      <c r="K26" s="5">
        <v>0</v>
      </c>
      <c r="L26" s="4"/>
      <c r="M26" s="5">
        <v>3968377</v>
      </c>
      <c r="N26" s="4"/>
      <c r="O26" s="5">
        <v>174357419</v>
      </c>
      <c r="P26" s="4"/>
      <c r="Q26" s="5">
        <v>0</v>
      </c>
      <c r="R26" s="4"/>
      <c r="S26" s="5">
        <v>174357419</v>
      </c>
      <c r="T26" s="4"/>
      <c r="U26" s="4"/>
      <c r="V26" s="4"/>
    </row>
    <row r="27" spans="1:22" ht="24.75" thickBot="1" x14ac:dyDescent="0.6">
      <c r="E27" s="4"/>
      <c r="F27" s="4"/>
      <c r="G27" s="4"/>
      <c r="H27" s="4"/>
      <c r="I27" s="13">
        <f>SUM(I8:I26)</f>
        <v>28624017994</v>
      </c>
      <c r="J27" s="4"/>
      <c r="K27" s="13">
        <f>SUM(K8:K26)</f>
        <v>0</v>
      </c>
      <c r="L27" s="4"/>
      <c r="M27" s="13">
        <f>SUM(M8:M26)</f>
        <v>28624017994</v>
      </c>
      <c r="N27" s="4"/>
      <c r="O27" s="13">
        <f>SUM(O8:O26)</f>
        <v>187394161957</v>
      </c>
      <c r="P27" s="4"/>
      <c r="Q27" s="13">
        <f>SUM(Q8:Q26)</f>
        <v>0</v>
      </c>
      <c r="R27" s="4"/>
      <c r="S27" s="13">
        <f>SUM(S8:S26)</f>
        <v>187394161957</v>
      </c>
      <c r="T27" s="4"/>
      <c r="U27" s="4"/>
      <c r="V27" s="4"/>
    </row>
    <row r="28" spans="1:22" ht="24.75" thickTop="1" x14ac:dyDescent="0.55000000000000004">
      <c r="E28" s="4"/>
      <c r="F28" s="4"/>
      <c r="G28" s="4"/>
      <c r="H28" s="4"/>
      <c r="I28" s="4"/>
      <c r="J28" s="4"/>
      <c r="K28" s="4"/>
      <c r="L28" s="4"/>
      <c r="M28" s="5"/>
      <c r="N28" s="5"/>
      <c r="O28" s="5"/>
      <c r="P28" s="5"/>
      <c r="Q28" s="5"/>
      <c r="R28" s="5"/>
      <c r="S28" s="5"/>
      <c r="T28" s="4"/>
      <c r="U28" s="4"/>
      <c r="V28" s="4"/>
    </row>
    <row r="29" spans="1:22" x14ac:dyDescent="0.55000000000000004">
      <c r="E29" s="4"/>
      <c r="F29" s="4"/>
      <c r="G29" s="4"/>
      <c r="H29" s="4"/>
      <c r="I29" s="4"/>
      <c r="J29" s="4"/>
      <c r="K29" s="4"/>
      <c r="L29" s="4"/>
      <c r="M29" s="5"/>
      <c r="N29" s="4"/>
      <c r="O29" s="4"/>
      <c r="P29" s="4"/>
      <c r="Q29" s="4"/>
      <c r="R29" s="4"/>
      <c r="S29" s="5"/>
      <c r="T29" s="4"/>
      <c r="U29" s="4"/>
      <c r="V29" s="4"/>
    </row>
    <row r="30" spans="1:22" x14ac:dyDescent="0.55000000000000004">
      <c r="E30" s="4"/>
      <c r="F30" s="4"/>
      <c r="G30" s="4"/>
      <c r="H30" s="4"/>
      <c r="I30" s="4"/>
      <c r="J30" s="4"/>
      <c r="K30" s="4"/>
      <c r="L30" s="4"/>
      <c r="T30" s="5"/>
      <c r="U30" s="4"/>
      <c r="V30" s="4"/>
    </row>
    <row r="31" spans="1:22" x14ac:dyDescent="0.55000000000000004"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x14ac:dyDescent="0.55000000000000004">
      <c r="E32" s="4"/>
      <c r="F32" s="4"/>
      <c r="G32" s="4"/>
      <c r="H32" s="4"/>
      <c r="I32" s="4"/>
      <c r="J32" s="4"/>
      <c r="K32" s="4"/>
      <c r="L32" s="4"/>
      <c r="M32" s="5"/>
      <c r="N32" s="5"/>
      <c r="O32" s="5"/>
      <c r="P32" s="5"/>
      <c r="Q32" s="5"/>
      <c r="R32" s="5"/>
      <c r="S32" s="5"/>
      <c r="T32" s="4"/>
      <c r="U32" s="4"/>
      <c r="V32" s="4"/>
    </row>
    <row r="33" spans="5:22" x14ac:dyDescent="0.55000000000000004"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5:22" x14ac:dyDescent="0.55000000000000004"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5:22" x14ac:dyDescent="0.55000000000000004"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5:22" x14ac:dyDescent="0.55000000000000004"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5:22" x14ac:dyDescent="0.55000000000000004"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5:22" x14ac:dyDescent="0.55000000000000004"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5:22" x14ac:dyDescent="0.55000000000000004"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17"/>
  <sheetViews>
    <sheetView rightToLeft="1" workbookViewId="0">
      <selection activeCell="M9" sqref="M9"/>
    </sheetView>
  </sheetViews>
  <sheetFormatPr defaultRowHeight="24" x14ac:dyDescent="0.55000000000000004"/>
  <cols>
    <col min="1" max="1" width="23.5703125" style="1" bestFit="1" customWidth="1"/>
    <col min="2" max="2" width="1" style="1" customWidth="1"/>
    <col min="3" max="3" width="13.7109375" style="1" bestFit="1" customWidth="1"/>
    <col min="4" max="4" width="1" style="1" customWidth="1"/>
    <col min="5" max="5" width="36" style="1" bestFit="1" customWidth="1"/>
    <col min="6" max="6" width="1" style="1" customWidth="1"/>
    <col min="7" max="7" width="24.5703125" style="1" bestFit="1" customWidth="1"/>
    <col min="8" max="8" width="1" style="1" customWidth="1"/>
    <col min="9" max="9" width="24.140625" style="1" bestFit="1" customWidth="1"/>
    <col min="10" max="10" width="1" style="1" customWidth="1"/>
    <col min="11" max="11" width="13.42578125" style="1" bestFit="1" customWidth="1"/>
    <col min="12" max="12" width="1" style="1" customWidth="1"/>
    <col min="13" max="13" width="26.140625" style="1" bestFit="1" customWidth="1"/>
    <col min="14" max="14" width="1" style="1" customWidth="1"/>
    <col min="15" max="15" width="24.140625" style="1" bestFit="1" customWidth="1"/>
    <col min="16" max="16" width="1" style="1" customWidth="1"/>
    <col min="17" max="17" width="14.28515625" style="1" bestFit="1" customWidth="1"/>
    <col min="18" max="18" width="1" style="1" customWidth="1"/>
    <col min="19" max="19" width="26.140625" style="1" bestFit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</row>
    <row r="3" spans="1:19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</row>
    <row r="6" spans="1:19" ht="24.75" x14ac:dyDescent="0.55000000000000004">
      <c r="A6" s="23" t="s">
        <v>3</v>
      </c>
      <c r="C6" s="24" t="s">
        <v>209</v>
      </c>
      <c r="D6" s="24" t="s">
        <v>209</v>
      </c>
      <c r="E6" s="24" t="s">
        <v>209</v>
      </c>
      <c r="F6" s="24" t="s">
        <v>209</v>
      </c>
      <c r="G6" s="24" t="s">
        <v>209</v>
      </c>
      <c r="I6" s="24" t="s">
        <v>193</v>
      </c>
      <c r="J6" s="24" t="s">
        <v>193</v>
      </c>
      <c r="K6" s="24" t="s">
        <v>193</v>
      </c>
      <c r="L6" s="24" t="s">
        <v>193</v>
      </c>
      <c r="M6" s="24" t="s">
        <v>193</v>
      </c>
      <c r="O6" s="24" t="s">
        <v>194</v>
      </c>
      <c r="P6" s="24" t="s">
        <v>194</v>
      </c>
      <c r="Q6" s="24" t="s">
        <v>194</v>
      </c>
      <c r="R6" s="24" t="s">
        <v>194</v>
      </c>
      <c r="S6" s="24" t="s">
        <v>194</v>
      </c>
    </row>
    <row r="7" spans="1:19" ht="24.75" x14ac:dyDescent="0.55000000000000004">
      <c r="A7" s="24" t="s">
        <v>3</v>
      </c>
      <c r="C7" s="24" t="s">
        <v>210</v>
      </c>
      <c r="E7" s="24" t="s">
        <v>211</v>
      </c>
      <c r="G7" s="24" t="s">
        <v>212</v>
      </c>
      <c r="I7" s="24" t="s">
        <v>213</v>
      </c>
      <c r="K7" s="24" t="s">
        <v>198</v>
      </c>
      <c r="M7" s="24" t="s">
        <v>214</v>
      </c>
      <c r="O7" s="24" t="s">
        <v>213</v>
      </c>
      <c r="Q7" s="24" t="s">
        <v>198</v>
      </c>
      <c r="S7" s="24" t="s">
        <v>214</v>
      </c>
    </row>
    <row r="8" spans="1:19" x14ac:dyDescent="0.55000000000000004">
      <c r="A8" s="1" t="s">
        <v>16</v>
      </c>
      <c r="C8" s="4" t="s">
        <v>215</v>
      </c>
      <c r="D8" s="4"/>
      <c r="E8" s="5">
        <v>22645366</v>
      </c>
      <c r="F8" s="4"/>
      <c r="G8" s="5">
        <v>29</v>
      </c>
      <c r="H8" s="4"/>
      <c r="I8" s="5">
        <v>0</v>
      </c>
      <c r="J8" s="4"/>
      <c r="K8" s="5">
        <v>0</v>
      </c>
      <c r="L8" s="4"/>
      <c r="M8" s="5">
        <v>0</v>
      </c>
      <c r="N8" s="4"/>
      <c r="O8" s="5">
        <v>656715614</v>
      </c>
      <c r="P8" s="4"/>
      <c r="Q8" s="5">
        <v>0</v>
      </c>
      <c r="R8" s="4"/>
      <c r="S8" s="5">
        <v>656715614</v>
      </c>
    </row>
    <row r="9" spans="1:19" x14ac:dyDescent="0.55000000000000004">
      <c r="A9" s="1" t="s">
        <v>25</v>
      </c>
      <c r="C9" s="4" t="s">
        <v>216</v>
      </c>
      <c r="D9" s="4"/>
      <c r="E9" s="5">
        <v>4500000</v>
      </c>
      <c r="F9" s="4"/>
      <c r="G9" s="5">
        <v>1930</v>
      </c>
      <c r="H9" s="4"/>
      <c r="I9" s="5">
        <v>0</v>
      </c>
      <c r="J9" s="4"/>
      <c r="K9" s="5">
        <v>0</v>
      </c>
      <c r="L9" s="4"/>
      <c r="M9" s="5">
        <v>0</v>
      </c>
      <c r="N9" s="4"/>
      <c r="O9" s="5">
        <v>8685000000</v>
      </c>
      <c r="P9" s="4"/>
      <c r="Q9" s="5">
        <v>0</v>
      </c>
      <c r="R9" s="4"/>
      <c r="S9" s="5">
        <v>8685000000</v>
      </c>
    </row>
    <row r="10" spans="1:19" x14ac:dyDescent="0.55000000000000004">
      <c r="A10" s="1" t="s">
        <v>34</v>
      </c>
      <c r="C10" s="4" t="s">
        <v>217</v>
      </c>
      <c r="D10" s="4"/>
      <c r="E10" s="5">
        <v>6900000</v>
      </c>
      <c r="F10" s="4"/>
      <c r="G10" s="5">
        <v>1700</v>
      </c>
      <c r="H10" s="4"/>
      <c r="I10" s="5">
        <v>0</v>
      </c>
      <c r="J10" s="4"/>
      <c r="K10" s="5">
        <v>0</v>
      </c>
      <c r="L10" s="4"/>
      <c r="M10" s="5">
        <v>0</v>
      </c>
      <c r="N10" s="4"/>
      <c r="O10" s="5">
        <v>11730000000</v>
      </c>
      <c r="P10" s="4"/>
      <c r="Q10" s="5">
        <v>0</v>
      </c>
      <c r="R10" s="4"/>
      <c r="S10" s="5">
        <v>11730000000</v>
      </c>
    </row>
    <row r="11" spans="1:19" x14ac:dyDescent="0.55000000000000004">
      <c r="A11" s="1" t="s">
        <v>32</v>
      </c>
      <c r="C11" s="4" t="s">
        <v>218</v>
      </c>
      <c r="D11" s="4"/>
      <c r="E11" s="5">
        <v>9520000</v>
      </c>
      <c r="F11" s="4"/>
      <c r="G11" s="5">
        <v>330</v>
      </c>
      <c r="H11" s="4"/>
      <c r="I11" s="5">
        <v>0</v>
      </c>
      <c r="J11" s="4"/>
      <c r="K11" s="5">
        <v>0</v>
      </c>
      <c r="L11" s="4"/>
      <c r="M11" s="5">
        <v>0</v>
      </c>
      <c r="N11" s="4"/>
      <c r="O11" s="5">
        <v>3141600000</v>
      </c>
      <c r="P11" s="4"/>
      <c r="Q11" s="5">
        <v>0</v>
      </c>
      <c r="R11" s="4"/>
      <c r="S11" s="5">
        <v>3141600000</v>
      </c>
    </row>
    <row r="12" spans="1:19" x14ac:dyDescent="0.55000000000000004">
      <c r="A12" s="1" t="s">
        <v>17</v>
      </c>
      <c r="C12" s="4" t="s">
        <v>219</v>
      </c>
      <c r="D12" s="4"/>
      <c r="E12" s="5">
        <v>20595000</v>
      </c>
      <c r="F12" s="4"/>
      <c r="G12" s="5">
        <v>1350</v>
      </c>
      <c r="H12" s="4"/>
      <c r="I12" s="5">
        <v>0</v>
      </c>
      <c r="J12" s="4"/>
      <c r="K12" s="5">
        <v>0</v>
      </c>
      <c r="L12" s="4"/>
      <c r="M12" s="5">
        <v>0</v>
      </c>
      <c r="N12" s="4"/>
      <c r="O12" s="5">
        <v>27803250000</v>
      </c>
      <c r="P12" s="4"/>
      <c r="Q12" s="5">
        <v>596316354</v>
      </c>
      <c r="R12" s="4"/>
      <c r="S12" s="5">
        <v>27206933646</v>
      </c>
    </row>
    <row r="13" spans="1:19" x14ac:dyDescent="0.55000000000000004">
      <c r="A13" s="1" t="s">
        <v>31</v>
      </c>
      <c r="C13" s="4" t="s">
        <v>219</v>
      </c>
      <c r="D13" s="4"/>
      <c r="E13" s="5">
        <v>2305720</v>
      </c>
      <c r="F13" s="4"/>
      <c r="G13" s="5">
        <v>4350</v>
      </c>
      <c r="H13" s="4"/>
      <c r="I13" s="5">
        <v>0</v>
      </c>
      <c r="J13" s="4"/>
      <c r="K13" s="5">
        <v>0</v>
      </c>
      <c r="L13" s="4"/>
      <c r="M13" s="5">
        <v>0</v>
      </c>
      <c r="N13" s="4"/>
      <c r="O13" s="5">
        <v>10029882000</v>
      </c>
      <c r="P13" s="4"/>
      <c r="Q13" s="5">
        <v>1095392848</v>
      </c>
      <c r="R13" s="4"/>
      <c r="S13" s="5">
        <v>8934489152</v>
      </c>
    </row>
    <row r="14" spans="1:19" x14ac:dyDescent="0.55000000000000004">
      <c r="A14" s="1" t="s">
        <v>18</v>
      </c>
      <c r="C14" s="4" t="s">
        <v>220</v>
      </c>
      <c r="D14" s="4"/>
      <c r="E14" s="5">
        <v>2596881</v>
      </c>
      <c r="F14" s="4"/>
      <c r="G14" s="5">
        <v>1250</v>
      </c>
      <c r="H14" s="4"/>
      <c r="I14" s="5">
        <v>0</v>
      </c>
      <c r="J14" s="4"/>
      <c r="K14" s="5">
        <v>0</v>
      </c>
      <c r="L14" s="4"/>
      <c r="M14" s="5">
        <v>0</v>
      </c>
      <c r="N14" s="4"/>
      <c r="O14" s="5">
        <v>3246101250</v>
      </c>
      <c r="P14" s="4"/>
      <c r="Q14" s="5">
        <v>0</v>
      </c>
      <c r="R14" s="4"/>
      <c r="S14" s="5">
        <v>3246101250</v>
      </c>
    </row>
    <row r="15" spans="1:19" x14ac:dyDescent="0.55000000000000004">
      <c r="A15" s="1" t="s">
        <v>15</v>
      </c>
      <c r="C15" s="4" t="s">
        <v>221</v>
      </c>
      <c r="D15" s="4"/>
      <c r="E15" s="5">
        <v>34494</v>
      </c>
      <c r="F15" s="4"/>
      <c r="G15" s="5">
        <v>1000</v>
      </c>
      <c r="H15" s="4"/>
      <c r="I15" s="5">
        <v>0</v>
      </c>
      <c r="J15" s="4"/>
      <c r="K15" s="5">
        <v>0</v>
      </c>
      <c r="L15" s="4"/>
      <c r="M15" s="5">
        <v>0</v>
      </c>
      <c r="N15" s="4"/>
      <c r="O15" s="5">
        <v>34494000</v>
      </c>
      <c r="P15" s="4"/>
      <c r="Q15" s="5">
        <v>3559577</v>
      </c>
      <c r="R15" s="4"/>
      <c r="S15" s="5">
        <v>30934423</v>
      </c>
    </row>
    <row r="16" spans="1:19" ht="24.75" thickBot="1" x14ac:dyDescent="0.6">
      <c r="C16" s="4"/>
      <c r="D16" s="4"/>
      <c r="E16" s="4"/>
      <c r="F16" s="4"/>
      <c r="G16" s="4"/>
      <c r="H16" s="4"/>
      <c r="I16" s="13">
        <f>SUM(I8:I15)</f>
        <v>0</v>
      </c>
      <c r="J16" s="4"/>
      <c r="K16" s="13">
        <f>SUM(K8:K15)</f>
        <v>0</v>
      </c>
      <c r="L16" s="4"/>
      <c r="M16" s="13">
        <f>SUM(M8:M15)</f>
        <v>0</v>
      </c>
      <c r="N16" s="4"/>
      <c r="O16" s="13">
        <f>SUM(O8:O15)</f>
        <v>65327042864</v>
      </c>
      <c r="P16" s="4"/>
      <c r="Q16" s="13">
        <f>SUM(Q8:Q15)</f>
        <v>1695268779</v>
      </c>
      <c r="R16" s="4"/>
      <c r="S16" s="13">
        <f>SUM(S8:S15)</f>
        <v>63631774085</v>
      </c>
    </row>
    <row r="17" ht="24.75" thickTop="1" x14ac:dyDescent="0.55000000000000004"/>
  </sheetData>
  <mergeCells count="16">
    <mergeCell ref="A4:S4"/>
    <mergeCell ref="A3:S3"/>
    <mergeCell ref="A2:S2"/>
    <mergeCell ref="Q7"/>
    <mergeCell ref="S7"/>
    <mergeCell ref="O6:S6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76"/>
  <sheetViews>
    <sheetView rightToLeft="1" workbookViewId="0">
      <selection activeCell="I72" sqref="I72"/>
    </sheetView>
  </sheetViews>
  <sheetFormatPr defaultRowHeight="24" x14ac:dyDescent="0.55000000000000004"/>
  <cols>
    <col min="1" max="1" width="33.140625" style="1" bestFit="1" customWidth="1"/>
    <col min="2" max="2" width="1" style="1" customWidth="1"/>
    <col min="3" max="3" width="19.28515625" style="1" bestFit="1" customWidth="1"/>
    <col min="4" max="4" width="1" style="1" customWidth="1"/>
    <col min="5" max="5" width="23.42578125" style="1" bestFit="1" customWidth="1"/>
    <col min="6" max="6" width="1" style="1" customWidth="1"/>
    <col min="7" max="7" width="23.42578125" style="1" bestFit="1" customWidth="1"/>
    <col min="8" max="8" width="1" style="1" customWidth="1"/>
    <col min="9" max="9" width="35" style="1" bestFit="1" customWidth="1"/>
    <col min="10" max="10" width="1" style="1" customWidth="1"/>
    <col min="11" max="11" width="19.28515625" style="1" bestFit="1" customWidth="1"/>
    <col min="12" max="12" width="1" style="1" customWidth="1"/>
    <col min="13" max="13" width="23.42578125" style="1" bestFit="1" customWidth="1"/>
    <col min="14" max="14" width="1" style="1" customWidth="1"/>
    <col min="15" max="15" width="23.42578125" style="1" bestFit="1" customWidth="1"/>
    <col min="16" max="16" width="1" style="1" customWidth="1"/>
    <col min="17" max="17" width="35" style="1" bestFit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 x14ac:dyDescent="0.55000000000000004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24.75" x14ac:dyDescent="0.55000000000000004">
      <c r="A3" s="23" t="s">
        <v>191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4.75" x14ac:dyDescent="0.55000000000000004">
      <c r="A4" s="23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6" spans="1:17" ht="24.75" x14ac:dyDescent="0.55000000000000004">
      <c r="A6" s="23" t="s">
        <v>3</v>
      </c>
      <c r="C6" s="24" t="s">
        <v>193</v>
      </c>
      <c r="D6" s="24" t="s">
        <v>193</v>
      </c>
      <c r="E6" s="24" t="s">
        <v>193</v>
      </c>
      <c r="F6" s="24" t="s">
        <v>193</v>
      </c>
      <c r="G6" s="24" t="s">
        <v>193</v>
      </c>
      <c r="H6" s="24" t="s">
        <v>193</v>
      </c>
      <c r="I6" s="24" t="s">
        <v>193</v>
      </c>
      <c r="K6" s="24" t="s">
        <v>194</v>
      </c>
      <c r="L6" s="24" t="s">
        <v>194</v>
      </c>
      <c r="M6" s="24" t="s">
        <v>194</v>
      </c>
      <c r="N6" s="24" t="s">
        <v>194</v>
      </c>
      <c r="O6" s="24" t="s">
        <v>194</v>
      </c>
      <c r="P6" s="24" t="s">
        <v>194</v>
      </c>
      <c r="Q6" s="24" t="s">
        <v>194</v>
      </c>
    </row>
    <row r="7" spans="1:17" ht="24.75" x14ac:dyDescent="0.55000000000000004">
      <c r="A7" s="24" t="s">
        <v>3</v>
      </c>
      <c r="C7" s="24" t="s">
        <v>7</v>
      </c>
      <c r="E7" s="24" t="s">
        <v>222</v>
      </c>
      <c r="G7" s="24" t="s">
        <v>223</v>
      </c>
      <c r="I7" s="24" t="s">
        <v>224</v>
      </c>
      <c r="K7" s="24" t="s">
        <v>7</v>
      </c>
      <c r="M7" s="24" t="s">
        <v>222</v>
      </c>
      <c r="O7" s="24" t="s">
        <v>223</v>
      </c>
      <c r="Q7" s="24" t="s">
        <v>224</v>
      </c>
    </row>
    <row r="8" spans="1:17" x14ac:dyDescent="0.55000000000000004">
      <c r="A8" s="1" t="s">
        <v>34</v>
      </c>
      <c r="C8" s="15">
        <v>5581229</v>
      </c>
      <c r="D8" s="15"/>
      <c r="E8" s="6">
        <v>27851063850</v>
      </c>
      <c r="F8" s="6"/>
      <c r="G8" s="6">
        <v>28054707268</v>
      </c>
      <c r="H8" s="6"/>
      <c r="I8" s="6">
        <v>-203643417</v>
      </c>
      <c r="J8" s="6"/>
      <c r="K8" s="6">
        <v>5581229</v>
      </c>
      <c r="L8" s="6"/>
      <c r="M8" s="6">
        <v>27851063850</v>
      </c>
      <c r="N8" s="6"/>
      <c r="O8" s="6">
        <v>33157917079</v>
      </c>
      <c r="P8" s="6"/>
      <c r="Q8" s="6">
        <v>-5306853228</v>
      </c>
    </row>
    <row r="9" spans="1:17" x14ac:dyDescent="0.55000000000000004">
      <c r="A9" s="1" t="s">
        <v>22</v>
      </c>
      <c r="C9" s="15">
        <v>135000000</v>
      </c>
      <c r="D9" s="15"/>
      <c r="E9" s="6">
        <v>122387436000</v>
      </c>
      <c r="F9" s="6"/>
      <c r="G9" s="6">
        <v>122793674951</v>
      </c>
      <c r="H9" s="6"/>
      <c r="I9" s="6">
        <v>-406238951</v>
      </c>
      <c r="J9" s="6"/>
      <c r="K9" s="6">
        <v>135000000</v>
      </c>
      <c r="L9" s="6"/>
      <c r="M9" s="6">
        <v>122387436000</v>
      </c>
      <c r="N9" s="6"/>
      <c r="O9" s="6">
        <v>123279704620</v>
      </c>
      <c r="P9" s="6"/>
      <c r="Q9" s="6">
        <v>-892268620</v>
      </c>
    </row>
    <row r="10" spans="1:17" x14ac:dyDescent="0.55000000000000004">
      <c r="A10" s="1" t="s">
        <v>21</v>
      </c>
      <c r="C10" s="15">
        <v>20567480</v>
      </c>
      <c r="D10" s="15"/>
      <c r="E10" s="6">
        <v>51337654873</v>
      </c>
      <c r="F10" s="6"/>
      <c r="G10" s="6">
        <v>51492957375</v>
      </c>
      <c r="H10" s="6"/>
      <c r="I10" s="6">
        <v>-155302501</v>
      </c>
      <c r="J10" s="6"/>
      <c r="K10" s="6">
        <v>20567480</v>
      </c>
      <c r="L10" s="6"/>
      <c r="M10" s="6">
        <v>51337654873</v>
      </c>
      <c r="N10" s="6"/>
      <c r="O10" s="6">
        <v>51833149503</v>
      </c>
      <c r="P10" s="6"/>
      <c r="Q10" s="6">
        <v>-495494629</v>
      </c>
    </row>
    <row r="11" spans="1:17" x14ac:dyDescent="0.55000000000000004">
      <c r="A11" s="1" t="s">
        <v>30</v>
      </c>
      <c r="C11" s="15">
        <v>484258</v>
      </c>
      <c r="D11" s="15"/>
      <c r="E11" s="6">
        <v>98122375243</v>
      </c>
      <c r="F11" s="6"/>
      <c r="G11" s="6">
        <v>99044673915</v>
      </c>
      <c r="H11" s="6"/>
      <c r="I11" s="6">
        <v>-922298671</v>
      </c>
      <c r="J11" s="6"/>
      <c r="K11" s="6">
        <v>484258</v>
      </c>
      <c r="L11" s="6"/>
      <c r="M11" s="6">
        <v>98122375243</v>
      </c>
      <c r="N11" s="6"/>
      <c r="O11" s="6">
        <v>99187046397</v>
      </c>
      <c r="P11" s="6"/>
      <c r="Q11" s="6">
        <v>-1064671153</v>
      </c>
    </row>
    <row r="12" spans="1:17" x14ac:dyDescent="0.55000000000000004">
      <c r="A12" s="1" t="s">
        <v>18</v>
      </c>
      <c r="C12" s="15">
        <v>1596881</v>
      </c>
      <c r="D12" s="15"/>
      <c r="E12" s="6">
        <v>14143551862</v>
      </c>
      <c r="F12" s="6"/>
      <c r="G12" s="6">
        <v>14292775265</v>
      </c>
      <c r="H12" s="6"/>
      <c r="I12" s="6">
        <v>-149223402</v>
      </c>
      <c r="J12" s="6"/>
      <c r="K12" s="6">
        <v>1596881</v>
      </c>
      <c r="L12" s="6"/>
      <c r="M12" s="6">
        <v>14143551862</v>
      </c>
      <c r="N12" s="6"/>
      <c r="O12" s="6">
        <v>16067821370</v>
      </c>
      <c r="P12" s="6"/>
      <c r="Q12" s="6">
        <v>-1924269507</v>
      </c>
    </row>
    <row r="13" spans="1:17" x14ac:dyDescent="0.55000000000000004">
      <c r="A13" s="1" t="s">
        <v>32</v>
      </c>
      <c r="C13" s="15">
        <v>1</v>
      </c>
      <c r="D13" s="15"/>
      <c r="E13" s="6">
        <v>2251</v>
      </c>
      <c r="F13" s="6"/>
      <c r="G13" s="6">
        <v>-3423776550</v>
      </c>
      <c r="H13" s="6"/>
      <c r="I13" s="6">
        <v>3423778801</v>
      </c>
      <c r="J13" s="6"/>
      <c r="K13" s="6">
        <v>1</v>
      </c>
      <c r="L13" s="6"/>
      <c r="M13" s="6">
        <v>2251</v>
      </c>
      <c r="N13" s="6"/>
      <c r="O13" s="6">
        <v>2482</v>
      </c>
      <c r="P13" s="6"/>
      <c r="Q13" s="6">
        <v>-230</v>
      </c>
    </row>
    <row r="14" spans="1:17" x14ac:dyDescent="0.55000000000000004">
      <c r="A14" s="1" t="s">
        <v>27</v>
      </c>
      <c r="C14" s="15">
        <v>1000000</v>
      </c>
      <c r="D14" s="15"/>
      <c r="E14" s="6">
        <v>75650058750</v>
      </c>
      <c r="F14" s="6"/>
      <c r="G14" s="6">
        <v>75732499011</v>
      </c>
      <c r="H14" s="6"/>
      <c r="I14" s="6">
        <v>-82440261</v>
      </c>
      <c r="J14" s="6"/>
      <c r="K14" s="6">
        <v>1000000</v>
      </c>
      <c r="L14" s="6"/>
      <c r="M14" s="6">
        <v>75650058750</v>
      </c>
      <c r="N14" s="6"/>
      <c r="O14" s="6">
        <v>75817608610</v>
      </c>
      <c r="P14" s="6"/>
      <c r="Q14" s="6">
        <v>-167549860</v>
      </c>
    </row>
    <row r="15" spans="1:17" x14ac:dyDescent="0.55000000000000004">
      <c r="A15" s="1" t="s">
        <v>19</v>
      </c>
      <c r="C15" s="15">
        <v>687024</v>
      </c>
      <c r="D15" s="15"/>
      <c r="E15" s="6">
        <v>25507667338</v>
      </c>
      <c r="F15" s="6"/>
      <c r="G15" s="6">
        <v>25768504796</v>
      </c>
      <c r="H15" s="6"/>
      <c r="I15" s="6">
        <v>-260837457</v>
      </c>
      <c r="J15" s="6"/>
      <c r="K15" s="6">
        <v>687024</v>
      </c>
      <c r="L15" s="6"/>
      <c r="M15" s="6">
        <v>25507667338</v>
      </c>
      <c r="N15" s="6"/>
      <c r="O15" s="6">
        <v>26239795506</v>
      </c>
      <c r="P15" s="6"/>
      <c r="Q15" s="6">
        <v>-732128167</v>
      </c>
    </row>
    <row r="16" spans="1:17" x14ac:dyDescent="0.55000000000000004">
      <c r="A16" s="1" t="s">
        <v>36</v>
      </c>
      <c r="C16" s="15">
        <v>2500000</v>
      </c>
      <c r="D16" s="15"/>
      <c r="E16" s="6">
        <v>23708092500</v>
      </c>
      <c r="F16" s="6"/>
      <c r="G16" s="6">
        <v>23994414763</v>
      </c>
      <c r="H16" s="6"/>
      <c r="I16" s="6">
        <v>-286322263</v>
      </c>
      <c r="J16" s="6"/>
      <c r="K16" s="6">
        <v>2500000</v>
      </c>
      <c r="L16" s="6"/>
      <c r="M16" s="6">
        <v>23708092500</v>
      </c>
      <c r="N16" s="6"/>
      <c r="O16" s="6">
        <v>23994414763</v>
      </c>
      <c r="P16" s="6"/>
      <c r="Q16" s="6">
        <v>-286322263</v>
      </c>
    </row>
    <row r="17" spans="1:17" x14ac:dyDescent="0.55000000000000004">
      <c r="A17" s="1" t="s">
        <v>16</v>
      </c>
      <c r="C17" s="15">
        <v>32172901</v>
      </c>
      <c r="D17" s="15"/>
      <c r="E17" s="6">
        <v>66105703118</v>
      </c>
      <c r="F17" s="6"/>
      <c r="G17" s="6">
        <v>66587133219</v>
      </c>
      <c r="H17" s="6"/>
      <c r="I17" s="6">
        <v>-481430100</v>
      </c>
      <c r="J17" s="6"/>
      <c r="K17" s="6">
        <v>32172901</v>
      </c>
      <c r="L17" s="6"/>
      <c r="M17" s="6">
        <v>66105703118</v>
      </c>
      <c r="N17" s="6"/>
      <c r="O17" s="6">
        <v>66587133330</v>
      </c>
      <c r="P17" s="6"/>
      <c r="Q17" s="6">
        <v>-481430211</v>
      </c>
    </row>
    <row r="18" spans="1:17" x14ac:dyDescent="0.55000000000000004">
      <c r="A18" s="1" t="s">
        <v>17</v>
      </c>
      <c r="C18" s="15">
        <v>20595000</v>
      </c>
      <c r="D18" s="15"/>
      <c r="E18" s="6">
        <v>165929286273</v>
      </c>
      <c r="F18" s="6"/>
      <c r="G18" s="6">
        <v>164283129833</v>
      </c>
      <c r="H18" s="6"/>
      <c r="I18" s="6">
        <v>1646156440</v>
      </c>
      <c r="J18" s="6"/>
      <c r="K18" s="6">
        <v>20595000</v>
      </c>
      <c r="L18" s="6"/>
      <c r="M18" s="6">
        <v>165929286273</v>
      </c>
      <c r="N18" s="6"/>
      <c r="O18" s="6">
        <v>187793150902</v>
      </c>
      <c r="P18" s="6"/>
      <c r="Q18" s="6">
        <v>-21863864628</v>
      </c>
    </row>
    <row r="19" spans="1:17" x14ac:dyDescent="0.55000000000000004">
      <c r="A19" s="1" t="s">
        <v>15</v>
      </c>
      <c r="C19" s="15">
        <v>91984</v>
      </c>
      <c r="D19" s="15"/>
      <c r="E19" s="6">
        <v>852189999</v>
      </c>
      <c r="F19" s="6"/>
      <c r="G19" s="6">
        <v>844379264</v>
      </c>
      <c r="H19" s="6"/>
      <c r="I19" s="6">
        <v>7810735</v>
      </c>
      <c r="J19" s="6"/>
      <c r="K19" s="6">
        <v>91984</v>
      </c>
      <c r="L19" s="6"/>
      <c r="M19" s="6">
        <v>852189999</v>
      </c>
      <c r="N19" s="6"/>
      <c r="O19" s="6">
        <v>743479076</v>
      </c>
      <c r="P19" s="6"/>
      <c r="Q19" s="6">
        <v>108710923</v>
      </c>
    </row>
    <row r="20" spans="1:17" x14ac:dyDescent="0.55000000000000004">
      <c r="A20" s="1" t="s">
        <v>31</v>
      </c>
      <c r="C20" s="15">
        <v>2305720</v>
      </c>
      <c r="D20" s="15"/>
      <c r="E20" s="6">
        <v>38643136286</v>
      </c>
      <c r="F20" s="6"/>
      <c r="G20" s="6">
        <v>38643136286</v>
      </c>
      <c r="H20" s="6"/>
      <c r="I20" s="6">
        <v>0</v>
      </c>
      <c r="J20" s="6"/>
      <c r="K20" s="6">
        <v>2305720</v>
      </c>
      <c r="L20" s="6"/>
      <c r="M20" s="6">
        <v>38643136286</v>
      </c>
      <c r="N20" s="6"/>
      <c r="O20" s="6">
        <v>48112242190</v>
      </c>
      <c r="P20" s="6"/>
      <c r="Q20" s="6">
        <v>-9469105903</v>
      </c>
    </row>
    <row r="21" spans="1:17" x14ac:dyDescent="0.55000000000000004">
      <c r="A21" s="1" t="s">
        <v>25</v>
      </c>
      <c r="C21" s="15">
        <v>6050000</v>
      </c>
      <c r="D21" s="15"/>
      <c r="E21" s="6">
        <v>81369453825</v>
      </c>
      <c r="F21" s="6"/>
      <c r="G21" s="6">
        <v>81896156554</v>
      </c>
      <c r="H21" s="6"/>
      <c r="I21" s="6">
        <v>-526702729</v>
      </c>
      <c r="J21" s="6"/>
      <c r="K21" s="6">
        <v>6050000</v>
      </c>
      <c r="L21" s="6"/>
      <c r="M21" s="6">
        <v>81369453825</v>
      </c>
      <c r="N21" s="6"/>
      <c r="O21" s="6">
        <v>90264462526</v>
      </c>
      <c r="P21" s="6"/>
      <c r="Q21" s="6">
        <v>-8895008701</v>
      </c>
    </row>
    <row r="22" spans="1:17" x14ac:dyDescent="0.55000000000000004">
      <c r="A22" s="1" t="s">
        <v>20</v>
      </c>
      <c r="C22" s="15">
        <v>1117024</v>
      </c>
      <c r="D22" s="15"/>
      <c r="E22" s="6">
        <v>3167907598</v>
      </c>
      <c r="F22" s="6"/>
      <c r="G22" s="6">
        <v>2847962874</v>
      </c>
      <c r="H22" s="6"/>
      <c r="I22" s="6">
        <v>319944724</v>
      </c>
      <c r="J22" s="6"/>
      <c r="K22" s="6">
        <v>1117024</v>
      </c>
      <c r="L22" s="6"/>
      <c r="M22" s="6">
        <v>3167907598</v>
      </c>
      <c r="N22" s="6"/>
      <c r="O22" s="6">
        <v>2836817377</v>
      </c>
      <c r="P22" s="6"/>
      <c r="Q22" s="6">
        <v>331090221</v>
      </c>
    </row>
    <row r="23" spans="1:17" x14ac:dyDescent="0.55000000000000004">
      <c r="A23" s="1" t="s">
        <v>35</v>
      </c>
      <c r="C23" s="15">
        <v>145836</v>
      </c>
      <c r="D23" s="15"/>
      <c r="E23" s="6">
        <v>4062011087</v>
      </c>
      <c r="F23" s="6"/>
      <c r="G23" s="6">
        <v>4089224636</v>
      </c>
      <c r="H23" s="6"/>
      <c r="I23" s="6">
        <v>-27213548</v>
      </c>
      <c r="J23" s="6"/>
      <c r="K23" s="6">
        <v>145836</v>
      </c>
      <c r="L23" s="6"/>
      <c r="M23" s="6">
        <v>4062011087</v>
      </c>
      <c r="N23" s="6"/>
      <c r="O23" s="6">
        <v>4089224636</v>
      </c>
      <c r="P23" s="6"/>
      <c r="Q23" s="6">
        <v>-27213548</v>
      </c>
    </row>
    <row r="24" spans="1:17" x14ac:dyDescent="0.55000000000000004">
      <c r="A24" s="1" t="s">
        <v>23</v>
      </c>
      <c r="C24" s="15">
        <v>6000000</v>
      </c>
      <c r="D24" s="15"/>
      <c r="E24" s="6">
        <v>50696550000</v>
      </c>
      <c r="F24" s="6"/>
      <c r="G24" s="6">
        <v>50998039004</v>
      </c>
      <c r="H24" s="6"/>
      <c r="I24" s="6">
        <v>-301489004</v>
      </c>
      <c r="J24" s="6"/>
      <c r="K24" s="6">
        <v>6000000</v>
      </c>
      <c r="L24" s="6"/>
      <c r="M24" s="6">
        <v>50696550000</v>
      </c>
      <c r="N24" s="6"/>
      <c r="O24" s="6">
        <v>51342543897</v>
      </c>
      <c r="P24" s="6"/>
      <c r="Q24" s="6">
        <v>-645993897</v>
      </c>
    </row>
    <row r="25" spans="1:17" x14ac:dyDescent="0.55000000000000004">
      <c r="A25" s="1" t="s">
        <v>37</v>
      </c>
      <c r="C25" s="15">
        <v>7600000</v>
      </c>
      <c r="D25" s="15"/>
      <c r="E25" s="6">
        <v>48622564080</v>
      </c>
      <c r="F25" s="6"/>
      <c r="G25" s="6">
        <v>48877095631</v>
      </c>
      <c r="H25" s="6"/>
      <c r="I25" s="6">
        <v>-254531551</v>
      </c>
      <c r="J25" s="6"/>
      <c r="K25" s="6">
        <v>7600000</v>
      </c>
      <c r="L25" s="6"/>
      <c r="M25" s="6">
        <v>48622564080</v>
      </c>
      <c r="N25" s="6"/>
      <c r="O25" s="6">
        <v>48877095631</v>
      </c>
      <c r="P25" s="6"/>
      <c r="Q25" s="6">
        <v>-254531551</v>
      </c>
    </row>
    <row r="26" spans="1:17" x14ac:dyDescent="0.55000000000000004">
      <c r="A26" s="1" t="s">
        <v>28</v>
      </c>
      <c r="C26" s="15">
        <v>1904927</v>
      </c>
      <c r="D26" s="15"/>
      <c r="E26" s="6">
        <v>17770890158</v>
      </c>
      <c r="F26" s="6"/>
      <c r="G26" s="6">
        <v>17844014207</v>
      </c>
      <c r="H26" s="6"/>
      <c r="I26" s="6">
        <v>-73124048</v>
      </c>
      <c r="J26" s="6"/>
      <c r="K26" s="6">
        <v>1904927</v>
      </c>
      <c r="L26" s="6"/>
      <c r="M26" s="6">
        <v>17770890158</v>
      </c>
      <c r="N26" s="6"/>
      <c r="O26" s="6">
        <v>17817253840</v>
      </c>
      <c r="P26" s="6"/>
      <c r="Q26" s="6">
        <v>-46363681</v>
      </c>
    </row>
    <row r="27" spans="1:17" x14ac:dyDescent="0.55000000000000004">
      <c r="A27" s="1" t="s">
        <v>24</v>
      </c>
      <c r="C27" s="15">
        <v>8262971</v>
      </c>
      <c r="D27" s="15"/>
      <c r="E27" s="6">
        <v>33898378693</v>
      </c>
      <c r="F27" s="6"/>
      <c r="G27" s="6">
        <v>34072122109</v>
      </c>
      <c r="H27" s="6"/>
      <c r="I27" s="6">
        <v>-173743415</v>
      </c>
      <c r="J27" s="6"/>
      <c r="K27" s="6">
        <v>8262971</v>
      </c>
      <c r="L27" s="6"/>
      <c r="M27" s="6">
        <v>33898378693</v>
      </c>
      <c r="N27" s="6"/>
      <c r="O27" s="6">
        <v>34151654776</v>
      </c>
      <c r="P27" s="6"/>
      <c r="Q27" s="6">
        <v>-253276082</v>
      </c>
    </row>
    <row r="28" spans="1:17" x14ac:dyDescent="0.55000000000000004">
      <c r="A28" s="1" t="s">
        <v>29</v>
      </c>
      <c r="C28" s="15">
        <v>185000</v>
      </c>
      <c r="D28" s="15"/>
      <c r="E28" s="6">
        <v>46306131092</v>
      </c>
      <c r="F28" s="6"/>
      <c r="G28" s="6">
        <v>46337795790</v>
      </c>
      <c r="H28" s="6"/>
      <c r="I28" s="6">
        <v>-31664697</v>
      </c>
      <c r="J28" s="6"/>
      <c r="K28" s="6">
        <v>185000</v>
      </c>
      <c r="L28" s="6"/>
      <c r="M28" s="6">
        <v>46306131092</v>
      </c>
      <c r="N28" s="6"/>
      <c r="O28" s="6">
        <v>45502153332</v>
      </c>
      <c r="P28" s="6"/>
      <c r="Q28" s="6">
        <v>803977760</v>
      </c>
    </row>
    <row r="29" spans="1:17" x14ac:dyDescent="0.55000000000000004">
      <c r="A29" s="1" t="s">
        <v>33</v>
      </c>
      <c r="C29" s="15">
        <v>2695400</v>
      </c>
      <c r="D29" s="15"/>
      <c r="E29" s="6">
        <v>11030934877</v>
      </c>
      <c r="F29" s="6"/>
      <c r="G29" s="6">
        <v>11030934877</v>
      </c>
      <c r="H29" s="6"/>
      <c r="I29" s="6">
        <v>0</v>
      </c>
      <c r="J29" s="6"/>
      <c r="K29" s="6">
        <v>2695400</v>
      </c>
      <c r="L29" s="6"/>
      <c r="M29" s="6">
        <v>11030934877</v>
      </c>
      <c r="N29" s="6"/>
      <c r="O29" s="6">
        <v>11089227803</v>
      </c>
      <c r="P29" s="6"/>
      <c r="Q29" s="6">
        <v>-58292925</v>
      </c>
    </row>
    <row r="30" spans="1:17" x14ac:dyDescent="0.55000000000000004">
      <c r="A30" s="1" t="s">
        <v>133</v>
      </c>
      <c r="C30" s="15">
        <v>200000</v>
      </c>
      <c r="D30" s="15"/>
      <c r="E30" s="6">
        <v>194957657518</v>
      </c>
      <c r="F30" s="6"/>
      <c r="G30" s="6">
        <v>194129607630</v>
      </c>
      <c r="H30" s="6"/>
      <c r="I30" s="6">
        <v>828049888</v>
      </c>
      <c r="J30" s="6"/>
      <c r="K30" s="6">
        <v>200000</v>
      </c>
      <c r="L30" s="6"/>
      <c r="M30" s="6">
        <v>194957657518</v>
      </c>
      <c r="N30" s="6"/>
      <c r="O30" s="6">
        <v>188970142952</v>
      </c>
      <c r="P30" s="6"/>
      <c r="Q30" s="6">
        <v>5987514566</v>
      </c>
    </row>
    <row r="31" spans="1:17" x14ac:dyDescent="0.55000000000000004">
      <c r="A31" s="1" t="s">
        <v>68</v>
      </c>
      <c r="C31" s="15">
        <v>94178</v>
      </c>
      <c r="D31" s="15"/>
      <c r="E31" s="6">
        <v>72007217375</v>
      </c>
      <c r="F31" s="6"/>
      <c r="G31" s="6">
        <v>72794048044</v>
      </c>
      <c r="H31" s="6"/>
      <c r="I31" s="6">
        <v>-786830668</v>
      </c>
      <c r="J31" s="6"/>
      <c r="K31" s="6">
        <v>94178</v>
      </c>
      <c r="L31" s="6"/>
      <c r="M31" s="6">
        <v>72007217375</v>
      </c>
      <c r="N31" s="6"/>
      <c r="O31" s="6">
        <v>68264747489</v>
      </c>
      <c r="P31" s="6"/>
      <c r="Q31" s="6">
        <v>3742469886</v>
      </c>
    </row>
    <row r="32" spans="1:17" x14ac:dyDescent="0.55000000000000004">
      <c r="A32" s="1" t="s">
        <v>155</v>
      </c>
      <c r="C32" s="15">
        <v>167990</v>
      </c>
      <c r="D32" s="15"/>
      <c r="E32" s="6">
        <v>140802843718</v>
      </c>
      <c r="F32" s="6"/>
      <c r="G32" s="6">
        <v>140019741088</v>
      </c>
      <c r="H32" s="6"/>
      <c r="I32" s="6">
        <v>783102630</v>
      </c>
      <c r="J32" s="6"/>
      <c r="K32" s="6">
        <v>167990</v>
      </c>
      <c r="L32" s="6"/>
      <c r="M32" s="6">
        <v>140802843718</v>
      </c>
      <c r="N32" s="6"/>
      <c r="O32" s="6">
        <v>140019741088</v>
      </c>
      <c r="P32" s="6"/>
      <c r="Q32" s="6">
        <v>783102630</v>
      </c>
    </row>
    <row r="33" spans="1:17" x14ac:dyDescent="0.55000000000000004">
      <c r="A33" s="1" t="s">
        <v>144</v>
      </c>
      <c r="C33" s="15">
        <v>260000</v>
      </c>
      <c r="D33" s="15"/>
      <c r="E33" s="6">
        <v>256808485024</v>
      </c>
      <c r="F33" s="6"/>
      <c r="G33" s="6">
        <v>255663652562</v>
      </c>
      <c r="H33" s="6"/>
      <c r="I33" s="6">
        <v>1144832462</v>
      </c>
      <c r="J33" s="6"/>
      <c r="K33" s="6">
        <v>260000</v>
      </c>
      <c r="L33" s="6"/>
      <c r="M33" s="6">
        <v>256808485024</v>
      </c>
      <c r="N33" s="6"/>
      <c r="O33" s="6">
        <v>247850248998</v>
      </c>
      <c r="P33" s="6"/>
      <c r="Q33" s="6">
        <v>8958236026</v>
      </c>
    </row>
    <row r="34" spans="1:17" x14ac:dyDescent="0.55000000000000004">
      <c r="A34" s="1" t="s">
        <v>74</v>
      </c>
      <c r="C34" s="15">
        <v>129500</v>
      </c>
      <c r="D34" s="15"/>
      <c r="E34" s="6">
        <v>83744123625</v>
      </c>
      <c r="F34" s="6"/>
      <c r="G34" s="6">
        <v>81241212860</v>
      </c>
      <c r="H34" s="6"/>
      <c r="I34" s="6">
        <v>2502910765</v>
      </c>
      <c r="J34" s="6"/>
      <c r="K34" s="6">
        <v>129500</v>
      </c>
      <c r="L34" s="6"/>
      <c r="M34" s="6">
        <v>83744123625</v>
      </c>
      <c r="N34" s="6"/>
      <c r="O34" s="6">
        <v>79393360299</v>
      </c>
      <c r="P34" s="6"/>
      <c r="Q34" s="6">
        <v>4350763326</v>
      </c>
    </row>
    <row r="35" spans="1:17" x14ac:dyDescent="0.55000000000000004">
      <c r="A35" s="1" t="s">
        <v>85</v>
      </c>
      <c r="C35" s="15">
        <v>108628</v>
      </c>
      <c r="D35" s="15"/>
      <c r="E35" s="6">
        <v>67760725342</v>
      </c>
      <c r="F35" s="6"/>
      <c r="G35" s="6">
        <v>65767980048</v>
      </c>
      <c r="H35" s="6"/>
      <c r="I35" s="6">
        <v>1992745294</v>
      </c>
      <c r="J35" s="6"/>
      <c r="K35" s="6">
        <v>108628</v>
      </c>
      <c r="L35" s="6"/>
      <c r="M35" s="6">
        <v>67760725342</v>
      </c>
      <c r="N35" s="6"/>
      <c r="O35" s="6">
        <v>63171636650</v>
      </c>
      <c r="P35" s="6"/>
      <c r="Q35" s="6">
        <v>4589088692</v>
      </c>
    </row>
    <row r="36" spans="1:17" x14ac:dyDescent="0.55000000000000004">
      <c r="A36" s="1" t="s">
        <v>136</v>
      </c>
      <c r="C36" s="15">
        <v>200000</v>
      </c>
      <c r="D36" s="15"/>
      <c r="E36" s="6">
        <v>193687887706</v>
      </c>
      <c r="F36" s="6"/>
      <c r="G36" s="6">
        <v>193068599972</v>
      </c>
      <c r="H36" s="6"/>
      <c r="I36" s="6">
        <v>619287734</v>
      </c>
      <c r="J36" s="6"/>
      <c r="K36" s="6">
        <v>200000</v>
      </c>
      <c r="L36" s="6"/>
      <c r="M36" s="6">
        <v>193687887706</v>
      </c>
      <c r="N36" s="6"/>
      <c r="O36" s="6">
        <v>189467252835</v>
      </c>
      <c r="P36" s="6"/>
      <c r="Q36" s="6">
        <v>4220634871</v>
      </c>
    </row>
    <row r="37" spans="1:17" x14ac:dyDescent="0.55000000000000004">
      <c r="A37" s="1" t="s">
        <v>95</v>
      </c>
      <c r="C37" s="15">
        <v>16</v>
      </c>
      <c r="D37" s="15"/>
      <c r="E37" s="6">
        <v>10900103</v>
      </c>
      <c r="F37" s="6"/>
      <c r="G37" s="6">
        <v>433073093</v>
      </c>
      <c r="H37" s="6"/>
      <c r="I37" s="6">
        <v>-422172989</v>
      </c>
      <c r="J37" s="6"/>
      <c r="K37" s="6">
        <v>16</v>
      </c>
      <c r="L37" s="6"/>
      <c r="M37" s="6">
        <v>10900103</v>
      </c>
      <c r="N37" s="6"/>
      <c r="O37" s="6">
        <v>9901669</v>
      </c>
      <c r="P37" s="6"/>
      <c r="Q37" s="6">
        <v>998434</v>
      </c>
    </row>
    <row r="38" spans="1:17" x14ac:dyDescent="0.55000000000000004">
      <c r="A38" s="1" t="s">
        <v>110</v>
      </c>
      <c r="C38" s="15">
        <v>52512</v>
      </c>
      <c r="D38" s="15"/>
      <c r="E38" s="6">
        <v>33561686721</v>
      </c>
      <c r="F38" s="6"/>
      <c r="G38" s="6">
        <v>35339754616</v>
      </c>
      <c r="H38" s="6"/>
      <c r="I38" s="6">
        <v>-1778067894</v>
      </c>
      <c r="J38" s="6"/>
      <c r="K38" s="6">
        <v>52512</v>
      </c>
      <c r="L38" s="6"/>
      <c r="M38" s="6">
        <v>33561686721</v>
      </c>
      <c r="N38" s="6"/>
      <c r="O38" s="6">
        <v>31628845603</v>
      </c>
      <c r="P38" s="6"/>
      <c r="Q38" s="6">
        <v>1932841118</v>
      </c>
    </row>
    <row r="39" spans="1:17" x14ac:dyDescent="0.55000000000000004">
      <c r="A39" s="1" t="s">
        <v>62</v>
      </c>
      <c r="C39" s="15">
        <v>272337</v>
      </c>
      <c r="D39" s="15"/>
      <c r="E39" s="6">
        <v>217655574758</v>
      </c>
      <c r="F39" s="6"/>
      <c r="G39" s="6">
        <v>219715938407</v>
      </c>
      <c r="H39" s="6"/>
      <c r="I39" s="6">
        <v>-2060363648</v>
      </c>
      <c r="J39" s="6"/>
      <c r="K39" s="6">
        <v>272337</v>
      </c>
      <c r="L39" s="6"/>
      <c r="M39" s="6">
        <v>217655574758</v>
      </c>
      <c r="N39" s="6"/>
      <c r="O39" s="6">
        <v>199927623711</v>
      </c>
      <c r="P39" s="6"/>
      <c r="Q39" s="6">
        <v>17727951047</v>
      </c>
    </row>
    <row r="40" spans="1:17" x14ac:dyDescent="0.55000000000000004">
      <c r="A40" s="1" t="s">
        <v>107</v>
      </c>
      <c r="C40" s="15">
        <v>409</v>
      </c>
      <c r="D40" s="15"/>
      <c r="E40" s="6">
        <v>353132023</v>
      </c>
      <c r="F40" s="6"/>
      <c r="G40" s="6">
        <v>347521969</v>
      </c>
      <c r="H40" s="6"/>
      <c r="I40" s="6">
        <v>5610054</v>
      </c>
      <c r="J40" s="6"/>
      <c r="K40" s="6">
        <v>409</v>
      </c>
      <c r="L40" s="6"/>
      <c r="M40" s="6">
        <v>353132023</v>
      </c>
      <c r="N40" s="6"/>
      <c r="O40" s="6">
        <v>333240765</v>
      </c>
      <c r="P40" s="6"/>
      <c r="Q40" s="6">
        <v>19891258</v>
      </c>
    </row>
    <row r="41" spans="1:17" x14ac:dyDescent="0.55000000000000004">
      <c r="A41" s="1" t="s">
        <v>127</v>
      </c>
      <c r="C41" s="15">
        <v>300000</v>
      </c>
      <c r="D41" s="15"/>
      <c r="E41" s="6">
        <v>296512147430</v>
      </c>
      <c r="F41" s="6"/>
      <c r="G41" s="6">
        <v>296481253031</v>
      </c>
      <c r="H41" s="6"/>
      <c r="I41" s="6">
        <v>30894399</v>
      </c>
      <c r="J41" s="6"/>
      <c r="K41" s="6">
        <v>300000</v>
      </c>
      <c r="L41" s="6"/>
      <c r="M41" s="6">
        <v>296512147430</v>
      </c>
      <c r="N41" s="6"/>
      <c r="O41" s="6">
        <v>293640000000</v>
      </c>
      <c r="P41" s="6"/>
      <c r="Q41" s="6">
        <v>2872147430</v>
      </c>
    </row>
    <row r="42" spans="1:17" x14ac:dyDescent="0.55000000000000004">
      <c r="A42" s="1" t="s">
        <v>151</v>
      </c>
      <c r="C42" s="15">
        <v>75000</v>
      </c>
      <c r="D42" s="15"/>
      <c r="E42" s="6">
        <v>74711431098</v>
      </c>
      <c r="F42" s="6"/>
      <c r="G42" s="6">
        <v>74533863288</v>
      </c>
      <c r="H42" s="6"/>
      <c r="I42" s="6">
        <v>177567810</v>
      </c>
      <c r="J42" s="6"/>
      <c r="K42" s="6">
        <v>75000</v>
      </c>
      <c r="L42" s="6"/>
      <c r="M42" s="6">
        <v>74711431098</v>
      </c>
      <c r="N42" s="6"/>
      <c r="O42" s="6">
        <v>74986406250</v>
      </c>
      <c r="P42" s="6"/>
      <c r="Q42" s="6">
        <v>-274975151</v>
      </c>
    </row>
    <row r="43" spans="1:17" x14ac:dyDescent="0.55000000000000004">
      <c r="A43" s="1" t="s">
        <v>87</v>
      </c>
      <c r="C43" s="15">
        <v>322627</v>
      </c>
      <c r="D43" s="15"/>
      <c r="E43" s="6">
        <v>303565366978</v>
      </c>
      <c r="F43" s="6"/>
      <c r="G43" s="6">
        <v>307978371824</v>
      </c>
      <c r="H43" s="6"/>
      <c r="I43" s="6">
        <v>-4413004845</v>
      </c>
      <c r="J43" s="6"/>
      <c r="K43" s="6">
        <v>322627</v>
      </c>
      <c r="L43" s="6"/>
      <c r="M43" s="6">
        <v>303565366978</v>
      </c>
      <c r="N43" s="6"/>
      <c r="O43" s="6">
        <v>270123114249</v>
      </c>
      <c r="P43" s="6"/>
      <c r="Q43" s="6">
        <v>33442252729</v>
      </c>
    </row>
    <row r="44" spans="1:17" x14ac:dyDescent="0.55000000000000004">
      <c r="A44" s="1" t="s">
        <v>161</v>
      </c>
      <c r="C44" s="15">
        <v>135000</v>
      </c>
      <c r="D44" s="15"/>
      <c r="E44" s="6">
        <v>126116480149</v>
      </c>
      <c r="F44" s="6"/>
      <c r="G44" s="6">
        <v>126265500000</v>
      </c>
      <c r="H44" s="6"/>
      <c r="I44" s="6">
        <v>-149019850</v>
      </c>
      <c r="J44" s="6"/>
      <c r="K44" s="6">
        <v>135000</v>
      </c>
      <c r="L44" s="6"/>
      <c r="M44" s="6">
        <v>126116480149</v>
      </c>
      <c r="N44" s="6"/>
      <c r="O44" s="6">
        <v>126265500000</v>
      </c>
      <c r="P44" s="6"/>
      <c r="Q44" s="6">
        <v>-149019850</v>
      </c>
    </row>
    <row r="45" spans="1:17" x14ac:dyDescent="0.55000000000000004">
      <c r="A45" s="1" t="s">
        <v>147</v>
      </c>
      <c r="C45" s="15">
        <v>327254</v>
      </c>
      <c r="D45" s="15"/>
      <c r="E45" s="6">
        <v>316318079486</v>
      </c>
      <c r="F45" s="6"/>
      <c r="G45" s="6">
        <v>315075721266</v>
      </c>
      <c r="H45" s="6"/>
      <c r="I45" s="6">
        <v>1242358220</v>
      </c>
      <c r="J45" s="6"/>
      <c r="K45" s="6">
        <v>327254</v>
      </c>
      <c r="L45" s="6"/>
      <c r="M45" s="6">
        <v>316318079486</v>
      </c>
      <c r="N45" s="6"/>
      <c r="O45" s="6">
        <v>308927325770</v>
      </c>
      <c r="P45" s="6"/>
      <c r="Q45" s="6">
        <v>7390753716</v>
      </c>
    </row>
    <row r="46" spans="1:17" x14ac:dyDescent="0.55000000000000004">
      <c r="A46" s="1" t="s">
        <v>102</v>
      </c>
      <c r="C46" s="15">
        <v>7827</v>
      </c>
      <c r="D46" s="15"/>
      <c r="E46" s="6">
        <v>6888068884</v>
      </c>
      <c r="F46" s="6"/>
      <c r="G46" s="6">
        <v>6777673407</v>
      </c>
      <c r="H46" s="6"/>
      <c r="I46" s="6">
        <v>110395477</v>
      </c>
      <c r="J46" s="6"/>
      <c r="K46" s="6">
        <v>7827</v>
      </c>
      <c r="L46" s="6"/>
      <c r="M46" s="6">
        <v>6888068884</v>
      </c>
      <c r="N46" s="6"/>
      <c r="O46" s="6">
        <v>6191040069</v>
      </c>
      <c r="P46" s="6"/>
      <c r="Q46" s="6">
        <v>697028815</v>
      </c>
    </row>
    <row r="47" spans="1:17" x14ac:dyDescent="0.55000000000000004">
      <c r="A47" s="1" t="s">
        <v>65</v>
      </c>
      <c r="C47" s="15">
        <v>405879</v>
      </c>
      <c r="D47" s="15"/>
      <c r="E47" s="6">
        <v>318909910951</v>
      </c>
      <c r="F47" s="6"/>
      <c r="G47" s="6">
        <v>320553169640</v>
      </c>
      <c r="H47" s="6"/>
      <c r="I47" s="6">
        <v>-1643258688</v>
      </c>
      <c r="J47" s="6"/>
      <c r="K47" s="6">
        <v>405879</v>
      </c>
      <c r="L47" s="6"/>
      <c r="M47" s="6">
        <v>318909910951</v>
      </c>
      <c r="N47" s="6"/>
      <c r="O47" s="6">
        <v>297361894365</v>
      </c>
      <c r="P47" s="6"/>
      <c r="Q47" s="6">
        <v>21548016586</v>
      </c>
    </row>
    <row r="48" spans="1:17" x14ac:dyDescent="0.55000000000000004">
      <c r="A48" s="1" t="s">
        <v>92</v>
      </c>
      <c r="C48" s="15">
        <v>212523</v>
      </c>
      <c r="D48" s="15"/>
      <c r="E48" s="6">
        <v>197317975462</v>
      </c>
      <c r="F48" s="6"/>
      <c r="G48" s="6">
        <v>203357776523</v>
      </c>
      <c r="H48" s="6"/>
      <c r="I48" s="6">
        <v>-6039801060</v>
      </c>
      <c r="J48" s="6"/>
      <c r="K48" s="6">
        <v>212523</v>
      </c>
      <c r="L48" s="6"/>
      <c r="M48" s="6">
        <v>197317975462</v>
      </c>
      <c r="N48" s="6"/>
      <c r="O48" s="6">
        <v>175501556425</v>
      </c>
      <c r="P48" s="6"/>
      <c r="Q48" s="6">
        <v>21816419037</v>
      </c>
    </row>
    <row r="49" spans="1:17" x14ac:dyDescent="0.55000000000000004">
      <c r="A49" s="1" t="s">
        <v>141</v>
      </c>
      <c r="C49" s="15">
        <v>50000</v>
      </c>
      <c r="D49" s="15"/>
      <c r="E49" s="6">
        <v>48630034208</v>
      </c>
      <c r="F49" s="6"/>
      <c r="G49" s="6">
        <v>48429170621</v>
      </c>
      <c r="H49" s="6"/>
      <c r="I49" s="6">
        <v>200863587</v>
      </c>
      <c r="J49" s="6"/>
      <c r="K49" s="6">
        <v>50000</v>
      </c>
      <c r="L49" s="6"/>
      <c r="M49" s="6">
        <v>48630034208</v>
      </c>
      <c r="N49" s="6"/>
      <c r="O49" s="6">
        <v>47019576156</v>
      </c>
      <c r="P49" s="6"/>
      <c r="Q49" s="6">
        <v>1610458052</v>
      </c>
    </row>
    <row r="50" spans="1:17" x14ac:dyDescent="0.55000000000000004">
      <c r="A50" s="1" t="s">
        <v>80</v>
      </c>
      <c r="C50" s="15">
        <v>136714</v>
      </c>
      <c r="D50" s="15"/>
      <c r="E50" s="6">
        <v>109229039617</v>
      </c>
      <c r="F50" s="6"/>
      <c r="G50" s="6">
        <v>108217916443</v>
      </c>
      <c r="H50" s="6"/>
      <c r="I50" s="6">
        <v>1011123174</v>
      </c>
      <c r="J50" s="6"/>
      <c r="K50" s="6">
        <v>136714</v>
      </c>
      <c r="L50" s="6"/>
      <c r="M50" s="6">
        <v>109229039617</v>
      </c>
      <c r="N50" s="6"/>
      <c r="O50" s="6">
        <v>103953718131</v>
      </c>
      <c r="P50" s="6"/>
      <c r="Q50" s="6">
        <v>5275321486</v>
      </c>
    </row>
    <row r="51" spans="1:17" x14ac:dyDescent="0.55000000000000004">
      <c r="A51" s="1" t="s">
        <v>148</v>
      </c>
      <c r="C51" s="15">
        <v>55000</v>
      </c>
      <c r="D51" s="15"/>
      <c r="E51" s="6">
        <v>54782333901</v>
      </c>
      <c r="F51" s="6"/>
      <c r="G51" s="6">
        <v>54648213215</v>
      </c>
      <c r="H51" s="6"/>
      <c r="I51" s="6">
        <v>134120686</v>
      </c>
      <c r="J51" s="6"/>
      <c r="K51" s="6">
        <v>55000</v>
      </c>
      <c r="L51" s="6"/>
      <c r="M51" s="6">
        <v>54782333901</v>
      </c>
      <c r="N51" s="6"/>
      <c r="O51" s="6">
        <v>54990031250</v>
      </c>
      <c r="P51" s="6"/>
      <c r="Q51" s="6">
        <v>-207697348</v>
      </c>
    </row>
    <row r="52" spans="1:17" x14ac:dyDescent="0.55000000000000004">
      <c r="A52" s="1" t="s">
        <v>90</v>
      </c>
      <c r="C52" s="15">
        <v>4800</v>
      </c>
      <c r="D52" s="15"/>
      <c r="E52" s="6">
        <v>3332947793</v>
      </c>
      <c r="F52" s="6"/>
      <c r="G52" s="6">
        <v>3261392765</v>
      </c>
      <c r="H52" s="6"/>
      <c r="I52" s="6">
        <v>71555028</v>
      </c>
      <c r="J52" s="6"/>
      <c r="K52" s="6">
        <v>4800</v>
      </c>
      <c r="L52" s="6"/>
      <c r="M52" s="6">
        <v>3332947793</v>
      </c>
      <c r="N52" s="6"/>
      <c r="O52" s="6">
        <v>3213186277</v>
      </c>
      <c r="P52" s="6"/>
      <c r="Q52" s="6">
        <v>119761516</v>
      </c>
    </row>
    <row r="53" spans="1:17" x14ac:dyDescent="0.55000000000000004">
      <c r="A53" s="1" t="s">
        <v>119</v>
      </c>
      <c r="C53" s="15">
        <v>35719</v>
      </c>
      <c r="D53" s="15"/>
      <c r="E53" s="6">
        <v>29536330271</v>
      </c>
      <c r="F53" s="6"/>
      <c r="G53" s="6">
        <v>34947594531</v>
      </c>
      <c r="H53" s="6"/>
      <c r="I53" s="6">
        <v>-5411264259</v>
      </c>
      <c r="J53" s="6"/>
      <c r="K53" s="6">
        <v>35719</v>
      </c>
      <c r="L53" s="6"/>
      <c r="M53" s="6">
        <v>29536330271</v>
      </c>
      <c r="N53" s="6"/>
      <c r="O53" s="6">
        <v>27327712155</v>
      </c>
      <c r="P53" s="6"/>
      <c r="Q53" s="6">
        <v>2208618116</v>
      </c>
    </row>
    <row r="54" spans="1:17" x14ac:dyDescent="0.55000000000000004">
      <c r="A54" s="1" t="s">
        <v>138</v>
      </c>
      <c r="C54" s="15">
        <v>100000</v>
      </c>
      <c r="D54" s="15"/>
      <c r="E54" s="6">
        <v>98490645334</v>
      </c>
      <c r="F54" s="6"/>
      <c r="G54" s="6">
        <v>98030728709</v>
      </c>
      <c r="H54" s="6"/>
      <c r="I54" s="6">
        <v>459916625</v>
      </c>
      <c r="J54" s="6"/>
      <c r="K54" s="6">
        <v>100000</v>
      </c>
      <c r="L54" s="6"/>
      <c r="M54" s="6">
        <v>98490645334</v>
      </c>
      <c r="N54" s="6"/>
      <c r="O54" s="6">
        <v>95087062345</v>
      </c>
      <c r="P54" s="6"/>
      <c r="Q54" s="6">
        <v>3403582989</v>
      </c>
    </row>
    <row r="55" spans="1:17" x14ac:dyDescent="0.55000000000000004">
      <c r="A55" s="1" t="s">
        <v>113</v>
      </c>
      <c r="C55" s="15">
        <v>46702</v>
      </c>
      <c r="D55" s="15"/>
      <c r="E55" s="6">
        <v>38005689398</v>
      </c>
      <c r="F55" s="6"/>
      <c r="G55" s="6">
        <v>37420759481</v>
      </c>
      <c r="H55" s="6"/>
      <c r="I55" s="6">
        <v>584929917</v>
      </c>
      <c r="J55" s="6"/>
      <c r="K55" s="6">
        <v>46702</v>
      </c>
      <c r="L55" s="6"/>
      <c r="M55" s="6">
        <v>38005689398</v>
      </c>
      <c r="N55" s="6"/>
      <c r="O55" s="6">
        <v>35018971346</v>
      </c>
      <c r="P55" s="6"/>
      <c r="Q55" s="6">
        <v>2986718052</v>
      </c>
    </row>
    <row r="56" spans="1:17" x14ac:dyDescent="0.55000000000000004">
      <c r="A56" s="1" t="s">
        <v>105</v>
      </c>
      <c r="C56" s="15">
        <v>10300</v>
      </c>
      <c r="D56" s="15"/>
      <c r="E56" s="6">
        <v>6764431724</v>
      </c>
      <c r="F56" s="6"/>
      <c r="G56" s="6">
        <v>6620875748</v>
      </c>
      <c r="H56" s="6"/>
      <c r="I56" s="6">
        <v>143555976</v>
      </c>
      <c r="J56" s="6"/>
      <c r="K56" s="6">
        <v>10300</v>
      </c>
      <c r="L56" s="6"/>
      <c r="M56" s="6">
        <v>6764431724</v>
      </c>
      <c r="N56" s="6"/>
      <c r="O56" s="6">
        <v>6518698289</v>
      </c>
      <c r="P56" s="6"/>
      <c r="Q56" s="6">
        <v>245733435</v>
      </c>
    </row>
    <row r="57" spans="1:17" x14ac:dyDescent="0.55000000000000004">
      <c r="A57" s="1" t="s">
        <v>59</v>
      </c>
      <c r="C57" s="15">
        <v>48700</v>
      </c>
      <c r="D57" s="15"/>
      <c r="E57" s="6">
        <v>30398873205</v>
      </c>
      <c r="F57" s="6"/>
      <c r="G57" s="6">
        <v>29372901496</v>
      </c>
      <c r="H57" s="6"/>
      <c r="I57" s="6">
        <v>1025971709</v>
      </c>
      <c r="J57" s="6"/>
      <c r="K57" s="6">
        <v>48700</v>
      </c>
      <c r="L57" s="6"/>
      <c r="M57" s="6">
        <v>30398873205</v>
      </c>
      <c r="N57" s="6"/>
      <c r="O57" s="6">
        <v>28422283535</v>
      </c>
      <c r="P57" s="6"/>
      <c r="Q57" s="6">
        <v>1976589670</v>
      </c>
    </row>
    <row r="58" spans="1:17" x14ac:dyDescent="0.55000000000000004">
      <c r="A58" s="1" t="s">
        <v>121</v>
      </c>
      <c r="C58" s="15">
        <v>64994</v>
      </c>
      <c r="D58" s="15"/>
      <c r="E58" s="6">
        <v>56300335338</v>
      </c>
      <c r="F58" s="6"/>
      <c r="G58" s="6">
        <v>55411867884</v>
      </c>
      <c r="H58" s="6"/>
      <c r="I58" s="6">
        <v>888467454</v>
      </c>
      <c r="J58" s="6"/>
      <c r="K58" s="6">
        <v>64994</v>
      </c>
      <c r="L58" s="6"/>
      <c r="M58" s="6">
        <v>56300335338</v>
      </c>
      <c r="N58" s="6"/>
      <c r="O58" s="6">
        <v>52513083108</v>
      </c>
      <c r="P58" s="6"/>
      <c r="Q58" s="6">
        <v>3787252230</v>
      </c>
    </row>
    <row r="59" spans="1:17" x14ac:dyDescent="0.55000000000000004">
      <c r="A59" s="1" t="s">
        <v>116</v>
      </c>
      <c r="C59" s="15">
        <v>8000</v>
      </c>
      <c r="D59" s="15"/>
      <c r="E59" s="6">
        <v>5093716596</v>
      </c>
      <c r="F59" s="6"/>
      <c r="G59" s="6">
        <v>4938376756</v>
      </c>
      <c r="H59" s="6"/>
      <c r="I59" s="6">
        <v>155339840</v>
      </c>
      <c r="J59" s="6"/>
      <c r="K59" s="6">
        <v>8000</v>
      </c>
      <c r="L59" s="6"/>
      <c r="M59" s="6">
        <v>5093716596</v>
      </c>
      <c r="N59" s="6"/>
      <c r="O59" s="6">
        <v>4886402842</v>
      </c>
      <c r="P59" s="6"/>
      <c r="Q59" s="6">
        <v>207313754</v>
      </c>
    </row>
    <row r="60" spans="1:17" x14ac:dyDescent="0.55000000000000004">
      <c r="A60" s="1" t="s">
        <v>55</v>
      </c>
      <c r="C60" s="15">
        <v>20800</v>
      </c>
      <c r="D60" s="15"/>
      <c r="E60" s="6">
        <v>12861199684</v>
      </c>
      <c r="F60" s="6"/>
      <c r="G60" s="6">
        <v>12457128936</v>
      </c>
      <c r="H60" s="6"/>
      <c r="I60" s="6">
        <v>404070748</v>
      </c>
      <c r="J60" s="6"/>
      <c r="K60" s="6">
        <v>20800</v>
      </c>
      <c r="L60" s="6"/>
      <c r="M60" s="6">
        <v>12861199684</v>
      </c>
      <c r="N60" s="6"/>
      <c r="O60" s="6">
        <v>12097730190</v>
      </c>
      <c r="P60" s="6"/>
      <c r="Q60" s="6">
        <v>763469494</v>
      </c>
    </row>
    <row r="61" spans="1:17" x14ac:dyDescent="0.55000000000000004">
      <c r="A61" s="1" t="s">
        <v>83</v>
      </c>
      <c r="C61" s="15">
        <v>47528</v>
      </c>
      <c r="D61" s="15"/>
      <c r="E61" s="6">
        <v>37385686503</v>
      </c>
      <c r="F61" s="6"/>
      <c r="G61" s="6">
        <v>36820918606</v>
      </c>
      <c r="H61" s="6"/>
      <c r="I61" s="6">
        <v>564767897</v>
      </c>
      <c r="J61" s="6"/>
      <c r="K61" s="6">
        <v>47528</v>
      </c>
      <c r="L61" s="6"/>
      <c r="M61" s="6">
        <v>37385686503</v>
      </c>
      <c r="N61" s="6"/>
      <c r="O61" s="6">
        <v>34933885342</v>
      </c>
      <c r="P61" s="6"/>
      <c r="Q61" s="6">
        <v>2451801161</v>
      </c>
    </row>
    <row r="62" spans="1:17" x14ac:dyDescent="0.55000000000000004">
      <c r="A62" s="1" t="s">
        <v>152</v>
      </c>
      <c r="C62" s="15">
        <v>165000</v>
      </c>
      <c r="D62" s="15"/>
      <c r="E62" s="6">
        <v>163409311693</v>
      </c>
      <c r="F62" s="6"/>
      <c r="G62" s="6">
        <v>163367604687</v>
      </c>
      <c r="H62" s="6"/>
      <c r="I62" s="6">
        <v>41707006</v>
      </c>
      <c r="J62" s="6"/>
      <c r="K62" s="6">
        <v>165000</v>
      </c>
      <c r="L62" s="6"/>
      <c r="M62" s="6">
        <v>163409311693</v>
      </c>
      <c r="N62" s="6"/>
      <c r="O62" s="6">
        <v>163367604687</v>
      </c>
      <c r="P62" s="6"/>
      <c r="Q62" s="6">
        <v>41707006</v>
      </c>
    </row>
    <row r="63" spans="1:17" x14ac:dyDescent="0.55000000000000004">
      <c r="A63" s="1" t="s">
        <v>130</v>
      </c>
      <c r="C63" s="15">
        <v>290000</v>
      </c>
      <c r="D63" s="15"/>
      <c r="E63" s="6">
        <v>288562068643</v>
      </c>
      <c r="F63" s="6"/>
      <c r="G63" s="6">
        <v>286981565161</v>
      </c>
      <c r="H63" s="6"/>
      <c r="I63" s="6">
        <v>1580503482</v>
      </c>
      <c r="J63" s="15"/>
      <c r="K63" s="15">
        <v>290000</v>
      </c>
      <c r="L63" s="15"/>
      <c r="M63" s="6">
        <v>288562068643</v>
      </c>
      <c r="N63" s="6"/>
      <c r="O63" s="6">
        <v>279877273048</v>
      </c>
      <c r="P63" s="6"/>
      <c r="Q63" s="6">
        <v>8684795595</v>
      </c>
    </row>
    <row r="64" spans="1:17" x14ac:dyDescent="0.55000000000000004">
      <c r="A64" s="1" t="s">
        <v>124</v>
      </c>
      <c r="C64" s="15">
        <v>200000</v>
      </c>
      <c r="D64" s="15"/>
      <c r="E64" s="6">
        <v>169987184237</v>
      </c>
      <c r="F64" s="6"/>
      <c r="G64" s="6">
        <v>166858151477</v>
      </c>
      <c r="H64" s="6"/>
      <c r="I64" s="6">
        <v>3129032760</v>
      </c>
      <c r="J64" s="15"/>
      <c r="K64" s="15">
        <v>200000</v>
      </c>
      <c r="L64" s="15"/>
      <c r="M64" s="6">
        <v>169987184237</v>
      </c>
      <c r="N64" s="6"/>
      <c r="O64" s="6">
        <v>164929888100</v>
      </c>
      <c r="P64" s="6"/>
      <c r="Q64" s="6">
        <v>5057296137</v>
      </c>
    </row>
    <row r="65" spans="1:19" x14ac:dyDescent="0.55000000000000004">
      <c r="A65" s="1" t="s">
        <v>158</v>
      </c>
      <c r="C65" s="15">
        <v>120000</v>
      </c>
      <c r="D65" s="15"/>
      <c r="E65" s="6">
        <v>101035124064</v>
      </c>
      <c r="F65" s="6"/>
      <c r="G65" s="6">
        <v>99642056849</v>
      </c>
      <c r="H65" s="6"/>
      <c r="I65" s="6">
        <v>1393067215</v>
      </c>
      <c r="J65" s="15"/>
      <c r="K65" s="15">
        <v>120000</v>
      </c>
      <c r="L65" s="15"/>
      <c r="M65" s="6">
        <v>101035124064</v>
      </c>
      <c r="N65" s="6"/>
      <c r="O65" s="6">
        <v>99642056849</v>
      </c>
      <c r="P65" s="6"/>
      <c r="Q65" s="6">
        <v>1393067215</v>
      </c>
    </row>
    <row r="66" spans="1:19" x14ac:dyDescent="0.55000000000000004">
      <c r="A66" s="1" t="s">
        <v>98</v>
      </c>
      <c r="C66" s="15">
        <v>299656</v>
      </c>
      <c r="D66" s="15"/>
      <c r="E66" s="6">
        <v>273155546805</v>
      </c>
      <c r="F66" s="6"/>
      <c r="G66" s="6">
        <v>270556043769</v>
      </c>
      <c r="H66" s="6"/>
      <c r="I66" s="6">
        <v>2599503036</v>
      </c>
      <c r="J66" s="15"/>
      <c r="K66" s="15">
        <v>299656</v>
      </c>
      <c r="L66" s="15"/>
      <c r="M66" s="6">
        <v>273155546805</v>
      </c>
      <c r="N66" s="6"/>
      <c r="O66" s="6">
        <v>243297596892</v>
      </c>
      <c r="P66" s="6"/>
      <c r="Q66" s="6">
        <v>29857949910</v>
      </c>
    </row>
    <row r="67" spans="1:19" x14ac:dyDescent="0.55000000000000004">
      <c r="A67" s="1" t="s">
        <v>101</v>
      </c>
      <c r="C67" s="15">
        <v>55740</v>
      </c>
      <c r="D67" s="15"/>
      <c r="E67" s="6">
        <v>37224227485</v>
      </c>
      <c r="F67" s="6"/>
      <c r="G67" s="6">
        <v>36335003642</v>
      </c>
      <c r="H67" s="6"/>
      <c r="I67" s="6">
        <v>889223843</v>
      </c>
      <c r="J67" s="15"/>
      <c r="K67" s="15">
        <v>55740</v>
      </c>
      <c r="L67" s="15"/>
      <c r="M67" s="6">
        <v>37224227485</v>
      </c>
      <c r="N67" s="6"/>
      <c r="O67" s="6">
        <v>33470471781</v>
      </c>
      <c r="P67" s="6"/>
      <c r="Q67" s="6">
        <v>3753755704</v>
      </c>
    </row>
    <row r="68" spans="1:19" ht="24.75" thickBot="1" x14ac:dyDescent="0.6">
      <c r="C68" s="15"/>
      <c r="D68" s="15"/>
      <c r="E68" s="7">
        <f>SUM(E8:E67)</f>
        <v>5473037460603</v>
      </c>
      <c r="F68" s="15"/>
      <c r="G68" s="7">
        <f>SUM(G8:G67)</f>
        <v>5469964285122</v>
      </c>
      <c r="H68" s="15"/>
      <c r="I68" s="7">
        <f>SUM(I8:I67)</f>
        <v>3073175500</v>
      </c>
      <c r="J68" s="15"/>
      <c r="K68" s="15"/>
      <c r="L68" s="15"/>
      <c r="M68" s="7">
        <f>SUM(M8:M67)</f>
        <v>5473037460603</v>
      </c>
      <c r="N68" s="15"/>
      <c r="O68" s="7">
        <f>SUM(O8:O67)</f>
        <v>5311384711156</v>
      </c>
      <c r="P68" s="15"/>
      <c r="Q68" s="7">
        <f>SUM(Q8:Q67)</f>
        <v>161652749460</v>
      </c>
    </row>
    <row r="69" spans="1:19" ht="24.75" thickTop="1" x14ac:dyDescent="0.55000000000000004">
      <c r="C69" s="4"/>
      <c r="D69" s="4"/>
      <c r="E69" s="4"/>
      <c r="F69" s="4"/>
      <c r="G69" s="4"/>
      <c r="H69" s="16">
        <f>SUM(H8:H29)</f>
        <v>0</v>
      </c>
      <c r="I69" s="21"/>
      <c r="J69" s="16"/>
      <c r="K69" s="16"/>
      <c r="L69" s="16"/>
      <c r="M69" s="16"/>
      <c r="N69" s="16"/>
      <c r="O69" s="16"/>
      <c r="P69" s="16"/>
      <c r="Q69" s="16"/>
      <c r="R69" s="4"/>
      <c r="S69" s="4"/>
    </row>
    <row r="70" spans="1:19" x14ac:dyDescent="0.55000000000000004">
      <c r="I70" s="22"/>
      <c r="J70" s="4"/>
      <c r="K70" s="4"/>
      <c r="L70" s="4"/>
      <c r="M70" s="4"/>
      <c r="N70" s="4"/>
      <c r="O70" s="5"/>
      <c r="P70" s="4"/>
      <c r="Q70" s="16"/>
      <c r="R70" s="4"/>
      <c r="S70" s="4"/>
    </row>
    <row r="71" spans="1:19" x14ac:dyDescent="0.55000000000000004">
      <c r="I71" s="21"/>
      <c r="J71" s="16"/>
      <c r="K71" s="16"/>
      <c r="L71" s="16"/>
      <c r="M71" s="16"/>
      <c r="N71" s="16"/>
      <c r="O71" s="16"/>
      <c r="P71" s="16"/>
      <c r="Q71" s="16"/>
      <c r="R71" s="4"/>
      <c r="S71" s="4"/>
    </row>
    <row r="72" spans="1:19" x14ac:dyDescent="0.55000000000000004">
      <c r="I72" s="4"/>
      <c r="J72" s="4"/>
      <c r="K72" s="4"/>
      <c r="L72" s="4"/>
      <c r="M72" s="4"/>
      <c r="N72" s="4"/>
      <c r="O72" s="4"/>
      <c r="P72" s="4"/>
      <c r="Q72" s="16"/>
      <c r="R72" s="4"/>
      <c r="S72" s="4"/>
    </row>
    <row r="73" spans="1:19" x14ac:dyDescent="0.55000000000000004">
      <c r="H73" s="16">
        <f>SUM(H30:H67)</f>
        <v>0</v>
      </c>
      <c r="I73" s="20"/>
      <c r="J73" s="16"/>
      <c r="K73" s="16"/>
      <c r="L73" s="16"/>
      <c r="M73" s="16"/>
      <c r="N73" s="16"/>
      <c r="O73" s="16"/>
      <c r="P73" s="16"/>
      <c r="Q73" s="16"/>
      <c r="R73" s="4"/>
      <c r="S73" s="4"/>
    </row>
    <row r="74" spans="1:19" x14ac:dyDescent="0.55000000000000004">
      <c r="I74" s="3"/>
      <c r="J74" s="4"/>
      <c r="K74" s="4"/>
      <c r="L74" s="4"/>
      <c r="M74" s="4"/>
      <c r="N74" s="4"/>
      <c r="O74" s="4"/>
      <c r="P74" s="4"/>
      <c r="Q74" s="22"/>
      <c r="R74" s="4"/>
      <c r="S74" s="4"/>
    </row>
    <row r="75" spans="1:19" x14ac:dyDescent="0.55000000000000004">
      <c r="I75" s="16"/>
      <c r="J75" s="4"/>
      <c r="K75" s="4"/>
      <c r="L75" s="4"/>
      <c r="M75" s="4"/>
      <c r="N75" s="4"/>
      <c r="O75" s="4"/>
      <c r="P75" s="4"/>
      <c r="Q75" s="4"/>
      <c r="R75" s="4"/>
      <c r="S75" s="4"/>
    </row>
    <row r="76" spans="1:19" x14ac:dyDescent="0.55000000000000004">
      <c r="I76" s="20"/>
      <c r="J76" s="4"/>
      <c r="K76" s="4"/>
      <c r="L76" s="4"/>
      <c r="M76" s="4"/>
      <c r="N76" s="4"/>
      <c r="O76" s="4"/>
      <c r="P76" s="4"/>
      <c r="Q76" s="4"/>
      <c r="R76" s="4"/>
      <c r="S76" s="4"/>
    </row>
  </sheetData>
  <mergeCells count="14">
    <mergeCell ref="A4:Q4"/>
    <mergeCell ref="A3:Q3"/>
    <mergeCell ref="A2:Q2"/>
    <mergeCell ref="O7"/>
    <mergeCell ref="Q7"/>
    <mergeCell ref="K6:Q6"/>
    <mergeCell ref="A6:A7"/>
    <mergeCell ref="C7"/>
    <mergeCell ref="E7"/>
    <mergeCell ref="G7"/>
    <mergeCell ref="I7"/>
    <mergeCell ref="C6:I6"/>
    <mergeCell ref="K7"/>
    <mergeCell ref="M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تاییدیه</vt:lpstr>
      <vt:lpstr>سهام</vt:lpstr>
      <vt:lpstr>تبعی</vt:lpstr>
      <vt:lpstr>اوراق مشارکت</vt:lpstr>
      <vt:lpstr>تعدیل قیمت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Ghayouri, Ali</dc:creator>
  <cp:lastModifiedBy>Ghayouri, Ali</cp:lastModifiedBy>
  <dcterms:created xsi:type="dcterms:W3CDTF">2022-09-26T08:26:24Z</dcterms:created>
  <dcterms:modified xsi:type="dcterms:W3CDTF">2022-10-02T06:52:38Z</dcterms:modified>
</cp:coreProperties>
</file>