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بان\"/>
    </mc:Choice>
  </mc:AlternateContent>
  <xr:revisionPtr revIDLastSave="0" documentId="13_ncr:1_{E82D088E-8360-47F1-BE96-974F60464E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جمع درآمد ها" sheetId="16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10" l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8" i="9"/>
  <c r="Q12" i="6" l="1"/>
  <c r="S12" i="6"/>
  <c r="K11" i="13" l="1"/>
  <c r="K9" i="13"/>
  <c r="K10" i="13"/>
  <c r="K8" i="13"/>
  <c r="G11" i="13"/>
  <c r="G9" i="13"/>
  <c r="G10" i="13"/>
  <c r="G8" i="13"/>
  <c r="I11" i="13"/>
  <c r="E11" i="13"/>
  <c r="Q61" i="12"/>
  <c r="O61" i="12"/>
  <c r="M61" i="12"/>
  <c r="K61" i="12"/>
  <c r="I61" i="12"/>
  <c r="G61" i="12"/>
  <c r="E61" i="12"/>
  <c r="C61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8" i="11"/>
  <c r="S38" i="11"/>
  <c r="Q38" i="11"/>
  <c r="O38" i="11"/>
  <c r="M38" i="11"/>
  <c r="K38" i="11"/>
  <c r="I38" i="11"/>
  <c r="G38" i="11"/>
  <c r="E38" i="11"/>
  <c r="C38" i="11"/>
  <c r="Q71" i="10"/>
  <c r="O71" i="10"/>
  <c r="M71" i="10"/>
  <c r="I71" i="10"/>
  <c r="G71" i="10"/>
  <c r="E71" i="10"/>
  <c r="Q60" i="9"/>
  <c r="O60" i="9"/>
  <c r="M60" i="9"/>
  <c r="I60" i="9"/>
  <c r="G60" i="9"/>
  <c r="E60" i="9"/>
  <c r="S18" i="8"/>
  <c r="Q18" i="8"/>
  <c r="O18" i="8"/>
  <c r="M18" i="8"/>
  <c r="K18" i="8"/>
  <c r="I18" i="8"/>
  <c r="S28" i="7"/>
  <c r="Q28" i="7"/>
  <c r="O28" i="7"/>
  <c r="M28" i="7"/>
  <c r="K28" i="7"/>
  <c r="I28" i="7"/>
  <c r="O12" i="6"/>
  <c r="M12" i="6"/>
  <c r="K12" i="6"/>
  <c r="K32" i="4"/>
  <c r="AK46" i="3"/>
  <c r="AI46" i="3"/>
  <c r="AG46" i="3"/>
  <c r="W46" i="3"/>
  <c r="AA46" i="3"/>
  <c r="S46" i="3"/>
  <c r="Q46" i="3"/>
  <c r="Y35" i="1"/>
  <c r="W35" i="1"/>
  <c r="U35" i="1"/>
  <c r="O35" i="1"/>
  <c r="K35" i="1"/>
  <c r="G35" i="1"/>
  <c r="E35" i="1"/>
  <c r="U38" i="11" l="1"/>
</calcChain>
</file>

<file path=xl/sharedStrings.xml><?xml version="1.0" encoding="utf-8"?>
<sst xmlns="http://schemas.openxmlformats.org/spreadsheetml/2006/main" count="1004" uniqueCount="280">
  <si>
    <t>صندوق سرمایه‌گذاری ثابت نامی مفید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</si>
  <si>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</si>
  <si>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</si>
  <si>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</si>
  <si>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</si>
  <si>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</si>
  <si>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</si>
  <si>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</si>
  <si>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</si>
  <si>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</si>
  <si>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</si>
  <si>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</si>
  <si>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</si>
  <si>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</si>
  <si>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</si>
  <si>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</si>
  <si>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</si>
  <si>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بانک‌اقتصادنوین‌</t>
  </si>
  <si>
    <t>پالایش نفت بندرعباس</t>
  </si>
  <si>
    <t>پتروشیمی تندگویان</t>
  </si>
  <si>
    <t>پتروشیمی جم</t>
  </si>
  <si>
    <t>ح . سرمایه گذاری‌البرز(هلدینگ‌</t>
  </si>
  <si>
    <t>داروسازی شهید قاضی</t>
  </si>
  <si>
    <t>س.ص.بازنشستگی کارکنان بانکها</t>
  </si>
  <si>
    <t>سرمایه گذاری تامین اجتماعی</t>
  </si>
  <si>
    <t>سرمایه گذاری سیمان تامین</t>
  </si>
  <si>
    <t>سرمایه گذاری گروه توسعه ملی</t>
  </si>
  <si>
    <t>سرمایه‌ گذاری‌ البرز(هلدینگ‌</t>
  </si>
  <si>
    <t>سرمایه‌گذاری‌غدیر(هلدینگ‌</t>
  </si>
  <si>
    <t>سیمان‌هگمتان‌</t>
  </si>
  <si>
    <t>صنایع گلدیران</t>
  </si>
  <si>
    <t>صندوق پالایشی یکم-سهام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</si>
  <si>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</si>
  <si>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</si>
  <si>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</si>
  <si>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</si>
  <si>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شاهرود</t>
  </si>
  <si>
    <t>0.26%</t>
  </si>
  <si>
    <t>فولاد مبارکه اصفهان</t>
  </si>
  <si>
    <t>کارخانجات‌داروپخش‌</t>
  </si>
  <si>
    <t>ح . کارخانجات‌داروپخش</t>
  </si>
  <si>
    <t>نفت سپاهان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</si>
  <si>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</si>
  <si>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</si>
  <si>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</si>
  <si>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</si>
  <si>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</si>
  <si>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</si>
  <si>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</si>
  <si>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</si>
  <si>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</si>
  <si>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</si>
  <si>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</si>
  <si>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</si>
  <si>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</si>
  <si>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</si>
  <si>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</si>
  <si>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</si>
  <si>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</si>
  <si>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</si>
  <si>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</si>
  <si>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</si>
  <si>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</si>
  <si>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</si>
  <si>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</si>
  <si>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</si>
  <si>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</si>
  <si>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</si>
  <si>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</si>
  <si>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</si>
  <si>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</si>
  <si>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</si>
  <si>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</si>
  <si>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</si>
  <si>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</si>
  <si>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</si>
  <si>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</si>
  <si>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</si>
  <si>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</si>
  <si>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</si>
  <si>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</si>
  <si>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</si>
  <si>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</si>
  <si>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</si>
  <si>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</si>
  <si>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</si>
  <si>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</si>
  <si>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</si>
  <si>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</si>
  <si>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</si>
  <si>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</si>
  <si>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</si>
  <si>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</si>
  <si>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</si>
  <si>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</si>
  <si>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</si>
  <si>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</si>
  <si>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</si>
  <si>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</si>
  <si>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</si>
  <si>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</si>
  <si>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</si>
  <si>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</si>
  <si>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</si>
  <si>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</si>
  <si>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</si>
  <si>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</si>
  <si>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</si>
  <si>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</si>
  <si>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</si>
  <si>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</si>
  <si>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</si>
  <si>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</si>
  <si>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</si>
  <si>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</si>
  <si>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</si>
  <si>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</si>
  <si>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</si>
  <si>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</si>
  <si>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</si>
  <si>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</si>
  <si>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</si>
  <si>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</si>
  <si>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</si>
  <si>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</si>
  <si>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</si>
  <si>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</si>
  <si>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</si>
  <si>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گواهی اعتبار مولد سامان0204</t>
  </si>
  <si>
    <t>1401/05/01</t>
  </si>
  <si>
    <t>1402/04/31</t>
  </si>
  <si>
    <t>مرابحه عام دولت104-ش.خ020303</t>
  </si>
  <si>
    <t>1401/03/03</t>
  </si>
  <si>
    <t>1402/03/03</t>
  </si>
  <si>
    <t>مرابحه عام دولت112-ش.خ 040408</t>
  </si>
  <si>
    <t>1401/06/08</t>
  </si>
  <si>
    <t>1404/04/07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</si>
  <si>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</si>
  <si>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</si>
  <si>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</si>
  <si>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</si>
  <si>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</si>
  <si>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</si>
  <si>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</si>
  <si>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</si>
  <si>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</si>
  <si>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</si>
  <si>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</si>
  <si>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</si>
  <si>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</si>
  <si>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</si>
  <si>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</si>
  <si>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</si>
  <si>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</si>
  <si>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</si>
  <si>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</si>
  <si>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</si>
  <si>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</si>
  <si>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</si>
  <si>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</si>
  <si>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</si>
  <si>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2.74%</t>
  </si>
  <si>
    <t>-2.14%</t>
  </si>
  <si>
    <t>-0.42%</t>
  </si>
  <si>
    <t>0.43%</t>
  </si>
  <si>
    <t>0.87%</t>
  </si>
  <si>
    <t>1.66%</t>
  </si>
  <si>
    <t>0.50%</t>
  </si>
  <si>
    <t>1.78%</t>
  </si>
  <si>
    <t>1.90%</t>
  </si>
  <si>
    <t>0.39%</t>
  </si>
  <si>
    <t>3.55%</t>
  </si>
  <si>
    <t>-0.30%</t>
  </si>
  <si>
    <t>2.94%</t>
  </si>
  <si>
    <t>-4.06%</t>
  </si>
  <si>
    <t>3.21%</t>
  </si>
  <si>
    <t>-0.38%</t>
  </si>
  <si>
    <t>2.56%</t>
  </si>
  <si>
    <t>4.12%</t>
  </si>
  <si>
    <t>2.97%</t>
  </si>
  <si>
    <t>2.13%</t>
  </si>
  <si>
    <t>2.12%</t>
  </si>
  <si>
    <t>1.11%</t>
  </si>
  <si>
    <t>-0.21%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</si>
  <si>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</si>
  <si>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</si>
  <si>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</si>
  <si>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</si>
  <si>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</si>
  <si>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</si>
  <si>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</si>
  <si>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</si>
  <si>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</si>
  <si>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</si>
  <si>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</si>
  <si>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</si>
  <si>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</si>
  <si>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</si>
  <si>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</si>
  <si>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</si>
  <si>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</si>
  <si>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</si>
  <si>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</si>
  <si>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</si>
  <si>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</si>
  <si>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</si>
  <si>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</si>
  <si>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</si>
  <si>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</si>
  <si>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</si>
  <si>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</si>
  <si>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</si>
  <si>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</si>
  <si>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</si>
  <si>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</si>
  <si>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</si>
  <si>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</si>
  <si>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1400/12/22</t>
  </si>
  <si>
    <t>مرابحه عام دولت105-ش.خ030503</t>
  </si>
  <si>
    <t>1403/05/03</t>
  </si>
  <si>
    <t>مرابحه عام دولت94-ش.خ030816</t>
  </si>
  <si>
    <t>1403/08/16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</si>
  <si>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</si>
  <si>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</si>
  <si>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</si>
  <si>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</si>
  <si>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</si>
  <si>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صکوک اجاره معادن212-6ماهه21%</t>
  </si>
  <si>
    <t>1402/12/14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</si>
  <si>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</si>
  <si>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</si>
  <si>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</si>
  <si>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</si>
  <si>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</si>
  <si>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</si>
  <si>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1401/05/13</t>
  </si>
  <si>
    <t>1400/12/23</t>
  </si>
  <si>
    <t>1401/05/11</t>
  </si>
  <si>
    <t>1401/04/22</t>
  </si>
  <si>
    <t>1401/04/29</t>
  </si>
  <si>
    <t>1401/08/14</t>
  </si>
  <si>
    <t>1401/03/29</t>
  </si>
  <si>
    <t>1401/07/27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</si>
  <si>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</si>
  <si>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</si>
  <si>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</si>
  <si>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</si>
  <si>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</si>
  <si>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</si>
  <si>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ح . داروسازی شهید قاضی</t>
  </si>
  <si>
    <t>صنایع پتروشیمی خلیج فارس</t>
  </si>
  <si>
    <t>صندوق سرمایه‌گذاری توسعه ممتاز</t>
  </si>
  <si>
    <t>اسنادخزانه-م17بودجه99-010226</t>
  </si>
  <si>
    <t>اسنادخزانه-م17بودجه98-010512</t>
  </si>
  <si>
    <t>اسنادخزانه-م18بودجه99-010323</t>
  </si>
  <si>
    <t>اسنادخزانه-م14بودجه98-010318</t>
  </si>
  <si>
    <t>اسنادخزانه-م18بودجه98-010614</t>
  </si>
  <si>
    <t>اسنادخزانه-م15بودجه98-010406</t>
  </si>
  <si>
    <t>اسنادخزانه-م16بودجه98-010503</t>
  </si>
  <si>
    <t>اسنادخزانه-م13بودجه98-010219</t>
  </si>
  <si>
    <t>اسنادخزانه-م1بودجه99-010621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</si>
  <si>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</si>
  <si>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</si>
  <si>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</si>
  <si>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</si>
  <si>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</si>
  <si>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</si>
  <si>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</si>
  <si>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</si>
  <si>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</si>
  <si>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</si>
  <si>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</si>
  <si>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</si>
  <si>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</si>
  <si>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</si>
  <si>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</si>
  <si>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</si>
  <si>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</si>
  <si>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</si>
  <si>
    <t>1401/08/01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</si>
</sst>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6"/>
      <name val="2 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43" fontId="5" fillId="0" borderId="0" xfId="2" applyFont="1"/>
    <xf numFmtId="10" fontId="5" fillId="0" borderId="4" xfId="1" applyNumberFormat="1" applyFon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33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3392C5F9-6A84-F912-2466-571EF49A2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6712-81C9-488E-A4CF-DF7A97C84CEE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95250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1"/>
  <sheetViews>
    <sheetView rightToLeft="1" topLeftCell="A36" workbookViewId="0">
      <selection activeCell="Q8" sqref="Q8:Q59"/>
    </sheetView>
  </sheetViews>
  <sheetFormatPr defaultRowHeight="21.75" x14ac:dyDescent="0.5"/>
  <cols>
    <col min="1" max="1" width="31.5703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6" t="s">
        <v>3</v>
      </c>
      <c r="C6" s="18" t="s">
        <v>208</v>
      </c>
      <c r="D6" s="18" t="s">
        <v>208</v>
      </c>
      <c r="E6" s="18" t="s">
        <v>208</v>
      </c>
      <c r="F6" s="18" t="s">
        <v>208</v>
      </c>
      <c r="G6" s="18" t="s">
        <v>208</v>
      </c>
      <c r="H6" s="18" t="s">
        <v>208</v>
      </c>
      <c r="I6" s="18" t="s">
        <v>208</v>
      </c>
      <c r="K6" s="18" t="s">
        <v>209</v>
      </c>
      <c r="L6" s="18" t="s">
        <v>209</v>
      </c>
      <c r="M6" s="18" t="s">
        <v>209</v>
      </c>
      <c r="N6" s="18" t="s">
        <v>209</v>
      </c>
      <c r="O6" s="18" t="s">
        <v>209</v>
      </c>
      <c r="P6" s="18" t="s">
        <v>209</v>
      </c>
      <c r="Q6" s="18" t="s">
        <v>209</v>
      </c>
    </row>
    <row r="7" spans="1:17" ht="22.5" x14ac:dyDescent="0.5">
      <c r="A7" s="18" t="s">
        <v>3</v>
      </c>
      <c r="C7" s="19" t="s">
        <v>7</v>
      </c>
      <c r="E7" s="19" t="s">
        <v>244</v>
      </c>
      <c r="G7" s="19" t="s">
        <v>245</v>
      </c>
      <c r="I7" s="19" t="s">
        <v>246</v>
      </c>
      <c r="K7" s="19" t="s">
        <v>7</v>
      </c>
      <c r="M7" s="19" t="s">
        <v>244</v>
      </c>
      <c r="O7" s="19" t="s">
        <v>245</v>
      </c>
      <c r="Q7" s="19" t="s">
        <v>246</v>
      </c>
    </row>
    <row r="8" spans="1:17" x14ac:dyDescent="0.5">
      <c r="A8" s="2" t="s">
        <v>19</v>
      </c>
      <c r="C8" s="4">
        <v>1400000</v>
      </c>
      <c r="E8" s="10">
        <v>13304365200</v>
      </c>
      <c r="F8" s="10"/>
      <c r="G8" s="10">
        <v>13002600477</v>
      </c>
      <c r="H8" s="10"/>
      <c r="I8" s="10">
        <f>E8-G8</f>
        <v>301764723</v>
      </c>
      <c r="J8" s="10"/>
      <c r="K8" s="10">
        <v>1400000</v>
      </c>
      <c r="L8" s="10"/>
      <c r="M8" s="10">
        <v>13304365200</v>
      </c>
      <c r="N8" s="10"/>
      <c r="O8" s="10">
        <v>14941596387</v>
      </c>
      <c r="P8" s="10"/>
      <c r="Q8" s="10">
        <f>M8-O8</f>
        <v>-1637231187</v>
      </c>
    </row>
    <row r="9" spans="1:17" x14ac:dyDescent="0.5">
      <c r="A9" s="2" t="s">
        <v>26</v>
      </c>
      <c r="C9" s="4">
        <v>40882</v>
      </c>
      <c r="E9" s="10">
        <v>373470131</v>
      </c>
      <c r="F9" s="10"/>
      <c r="G9" s="10">
        <v>-231985408</v>
      </c>
      <c r="H9" s="10"/>
      <c r="I9" s="10">
        <f t="shared" ref="I9:I59" si="0">E9-G9</f>
        <v>605455539</v>
      </c>
      <c r="J9" s="10"/>
      <c r="K9" s="10">
        <v>40882</v>
      </c>
      <c r="L9" s="10"/>
      <c r="M9" s="10">
        <v>373470131</v>
      </c>
      <c r="N9" s="10"/>
      <c r="O9" s="10">
        <v>380813574</v>
      </c>
      <c r="P9" s="10"/>
      <c r="Q9" s="10">
        <f t="shared" ref="Q9:Q59" si="1">M9-O9</f>
        <v>-7343443</v>
      </c>
    </row>
    <row r="10" spans="1:17" x14ac:dyDescent="0.5">
      <c r="A10" s="2" t="s">
        <v>22</v>
      </c>
      <c r="C10" s="4">
        <v>300000</v>
      </c>
      <c r="E10" s="10">
        <v>4556725200</v>
      </c>
      <c r="F10" s="10"/>
      <c r="G10" s="10">
        <v>4526070816</v>
      </c>
      <c r="H10" s="10"/>
      <c r="I10" s="10">
        <f t="shared" si="0"/>
        <v>30654384</v>
      </c>
      <c r="J10" s="10"/>
      <c r="K10" s="10">
        <v>300000</v>
      </c>
      <c r="L10" s="10"/>
      <c r="M10" s="10">
        <v>4556725200</v>
      </c>
      <c r="N10" s="10"/>
      <c r="O10" s="10">
        <v>4551318355</v>
      </c>
      <c r="P10" s="10"/>
      <c r="Q10" s="10">
        <f t="shared" si="1"/>
        <v>5406845</v>
      </c>
    </row>
    <row r="11" spans="1:17" x14ac:dyDescent="0.5">
      <c r="A11" s="2" t="s">
        <v>27</v>
      </c>
      <c r="C11" s="4">
        <v>9379994</v>
      </c>
      <c r="E11" s="10">
        <v>43972847196</v>
      </c>
      <c r="F11" s="10"/>
      <c r="G11" s="10">
        <v>43670609397</v>
      </c>
      <c r="H11" s="10"/>
      <c r="I11" s="10">
        <f t="shared" si="0"/>
        <v>302237799</v>
      </c>
      <c r="J11" s="10"/>
      <c r="K11" s="10">
        <v>9379994</v>
      </c>
      <c r="L11" s="10"/>
      <c r="M11" s="10">
        <v>43972847196</v>
      </c>
      <c r="N11" s="10"/>
      <c r="O11" s="10">
        <v>44049514555</v>
      </c>
      <c r="P11" s="10"/>
      <c r="Q11" s="10">
        <f t="shared" si="1"/>
        <v>-76667359</v>
      </c>
    </row>
    <row r="12" spans="1:17" x14ac:dyDescent="0.5">
      <c r="A12" s="2" t="s">
        <v>24</v>
      </c>
      <c r="C12" s="4">
        <v>141000000</v>
      </c>
      <c r="E12" s="10">
        <v>117875443050</v>
      </c>
      <c r="F12" s="10"/>
      <c r="G12" s="10">
        <v>136123125790</v>
      </c>
      <c r="H12" s="10"/>
      <c r="I12" s="10">
        <f t="shared" si="0"/>
        <v>-18247682740</v>
      </c>
      <c r="J12" s="10"/>
      <c r="K12" s="10">
        <v>141000000</v>
      </c>
      <c r="L12" s="10"/>
      <c r="M12" s="10">
        <v>117875443050</v>
      </c>
      <c r="N12" s="10"/>
      <c r="O12" s="10">
        <v>137269925560</v>
      </c>
      <c r="P12" s="10"/>
      <c r="Q12" s="10">
        <f t="shared" si="1"/>
        <v>-19394482510</v>
      </c>
    </row>
    <row r="13" spans="1:17" x14ac:dyDescent="0.5">
      <c r="A13" s="2" t="s">
        <v>25</v>
      </c>
      <c r="C13" s="4">
        <v>6000000</v>
      </c>
      <c r="E13" s="10">
        <v>54752274000</v>
      </c>
      <c r="F13" s="10"/>
      <c r="G13" s="10">
        <v>54584029092</v>
      </c>
      <c r="H13" s="10"/>
      <c r="I13" s="10">
        <f t="shared" si="0"/>
        <v>168244908</v>
      </c>
      <c r="J13" s="10"/>
      <c r="K13" s="10">
        <v>6000000</v>
      </c>
      <c r="L13" s="10"/>
      <c r="M13" s="10">
        <v>54752274000</v>
      </c>
      <c r="N13" s="10"/>
      <c r="O13" s="10">
        <v>55374015327</v>
      </c>
      <c r="P13" s="10"/>
      <c r="Q13" s="10">
        <f t="shared" si="1"/>
        <v>-621741327</v>
      </c>
    </row>
    <row r="14" spans="1:17" x14ac:dyDescent="0.5">
      <c r="A14" s="2" t="s">
        <v>28</v>
      </c>
      <c r="C14" s="4">
        <v>4050000</v>
      </c>
      <c r="E14" s="10">
        <v>64293662925</v>
      </c>
      <c r="F14" s="10"/>
      <c r="G14" s="10">
        <v>61001618124</v>
      </c>
      <c r="H14" s="10"/>
      <c r="I14" s="10">
        <f t="shared" si="0"/>
        <v>3292044801</v>
      </c>
      <c r="J14" s="10"/>
      <c r="K14" s="10">
        <v>4050000</v>
      </c>
      <c r="L14" s="10"/>
      <c r="M14" s="10">
        <v>64293662925</v>
      </c>
      <c r="N14" s="10"/>
      <c r="O14" s="10">
        <v>69693964789</v>
      </c>
      <c r="P14" s="10"/>
      <c r="Q14" s="10">
        <f t="shared" si="1"/>
        <v>-5400301864</v>
      </c>
    </row>
    <row r="15" spans="1:17" x14ac:dyDescent="0.5">
      <c r="A15" s="2" t="s">
        <v>36</v>
      </c>
      <c r="C15" s="4">
        <v>2695400</v>
      </c>
      <c r="E15" s="10">
        <v>11030934877</v>
      </c>
      <c r="F15" s="10"/>
      <c r="G15" s="10">
        <v>11030934877</v>
      </c>
      <c r="H15" s="10"/>
      <c r="I15" s="10">
        <f t="shared" si="0"/>
        <v>0</v>
      </c>
      <c r="J15" s="10"/>
      <c r="K15" s="10">
        <v>2695400</v>
      </c>
      <c r="L15" s="10"/>
      <c r="M15" s="10">
        <v>11030934877</v>
      </c>
      <c r="N15" s="10"/>
      <c r="O15" s="10">
        <v>11089227803</v>
      </c>
      <c r="P15" s="10"/>
      <c r="Q15" s="10">
        <f t="shared" si="1"/>
        <v>-58292926</v>
      </c>
    </row>
    <row r="16" spans="1:17" x14ac:dyDescent="0.5">
      <c r="A16" s="2" t="s">
        <v>15</v>
      </c>
      <c r="C16" s="4">
        <v>91983</v>
      </c>
      <c r="E16" s="10">
        <v>849437663</v>
      </c>
      <c r="F16" s="10"/>
      <c r="G16" s="10">
        <v>849609907</v>
      </c>
      <c r="H16" s="10"/>
      <c r="I16" s="10">
        <f t="shared" si="0"/>
        <v>-172244</v>
      </c>
      <c r="J16" s="10"/>
      <c r="K16" s="10">
        <v>91983</v>
      </c>
      <c r="L16" s="10"/>
      <c r="M16" s="10">
        <v>849437663</v>
      </c>
      <c r="N16" s="10"/>
      <c r="O16" s="10">
        <v>740471477</v>
      </c>
      <c r="P16" s="10"/>
      <c r="Q16" s="10">
        <f t="shared" si="1"/>
        <v>108966186</v>
      </c>
    </row>
    <row r="17" spans="1:17" x14ac:dyDescent="0.5">
      <c r="A17" s="2" t="s">
        <v>39</v>
      </c>
      <c r="C17" s="4">
        <v>400000</v>
      </c>
      <c r="E17" s="10">
        <v>6083586000</v>
      </c>
      <c r="F17" s="10"/>
      <c r="G17" s="10">
        <v>6094354232</v>
      </c>
      <c r="H17" s="10"/>
      <c r="I17" s="10">
        <f t="shared" si="0"/>
        <v>-10768232</v>
      </c>
      <c r="J17" s="10"/>
      <c r="K17" s="10">
        <v>400000</v>
      </c>
      <c r="L17" s="10"/>
      <c r="M17" s="10">
        <v>6083586000</v>
      </c>
      <c r="N17" s="10"/>
      <c r="O17" s="10">
        <v>6094354232</v>
      </c>
      <c r="P17" s="10"/>
      <c r="Q17" s="10">
        <f t="shared" si="1"/>
        <v>-10768232</v>
      </c>
    </row>
    <row r="18" spans="1:17" x14ac:dyDescent="0.5">
      <c r="A18" s="2" t="s">
        <v>30</v>
      </c>
      <c r="C18" s="4">
        <v>7600000</v>
      </c>
      <c r="E18" s="10">
        <v>48622564080</v>
      </c>
      <c r="F18" s="10"/>
      <c r="G18" s="10">
        <v>48622564080</v>
      </c>
      <c r="H18" s="10"/>
      <c r="I18" s="10">
        <f t="shared" si="0"/>
        <v>0</v>
      </c>
      <c r="J18" s="10"/>
      <c r="K18" s="10">
        <v>7600000</v>
      </c>
      <c r="L18" s="10"/>
      <c r="M18" s="10">
        <v>48622564080</v>
      </c>
      <c r="N18" s="10"/>
      <c r="O18" s="10">
        <v>48877095631</v>
      </c>
      <c r="P18" s="10"/>
      <c r="Q18" s="10">
        <f t="shared" si="1"/>
        <v>-254531551</v>
      </c>
    </row>
    <row r="19" spans="1:17" x14ac:dyDescent="0.5">
      <c r="A19" s="2" t="s">
        <v>17</v>
      </c>
      <c r="C19" s="4">
        <v>1000000</v>
      </c>
      <c r="E19" s="10">
        <v>2916542700</v>
      </c>
      <c r="F19" s="10"/>
      <c r="G19" s="10">
        <v>2916103453</v>
      </c>
      <c r="H19" s="10"/>
      <c r="I19" s="10">
        <f t="shared" si="0"/>
        <v>439247</v>
      </c>
      <c r="J19" s="10"/>
      <c r="K19" s="10">
        <v>1000000</v>
      </c>
      <c r="L19" s="10"/>
      <c r="M19" s="10">
        <v>2916542700</v>
      </c>
      <c r="N19" s="10"/>
      <c r="O19" s="10">
        <v>2924596444</v>
      </c>
      <c r="P19" s="10"/>
      <c r="Q19" s="10">
        <f t="shared" si="1"/>
        <v>-8053744</v>
      </c>
    </row>
    <row r="20" spans="1:17" x14ac:dyDescent="0.5">
      <c r="A20" s="2" t="s">
        <v>16</v>
      </c>
      <c r="C20" s="4">
        <v>32172901</v>
      </c>
      <c r="E20" s="10">
        <v>66137684590</v>
      </c>
      <c r="F20" s="10"/>
      <c r="G20" s="10">
        <v>66398397776</v>
      </c>
      <c r="H20" s="10"/>
      <c r="I20" s="10">
        <f t="shared" si="0"/>
        <v>-260713186</v>
      </c>
      <c r="J20" s="10"/>
      <c r="K20" s="10">
        <v>32172901</v>
      </c>
      <c r="L20" s="10"/>
      <c r="M20" s="10">
        <v>66137684590</v>
      </c>
      <c r="N20" s="10"/>
      <c r="O20" s="10">
        <v>66516013353</v>
      </c>
      <c r="P20" s="10"/>
      <c r="Q20" s="10">
        <f t="shared" si="1"/>
        <v>-378328763</v>
      </c>
    </row>
    <row r="21" spans="1:17" x14ac:dyDescent="0.5">
      <c r="A21" s="2" t="s">
        <v>34</v>
      </c>
      <c r="C21" s="4">
        <v>1400000</v>
      </c>
      <c r="E21" s="10">
        <v>24173307900</v>
      </c>
      <c r="F21" s="10"/>
      <c r="G21" s="10">
        <v>19657593671</v>
      </c>
      <c r="H21" s="10"/>
      <c r="I21" s="10">
        <f t="shared" si="0"/>
        <v>4515714229</v>
      </c>
      <c r="J21" s="10"/>
      <c r="K21" s="10">
        <v>1400000</v>
      </c>
      <c r="L21" s="10"/>
      <c r="M21" s="10">
        <v>24173307900</v>
      </c>
      <c r="N21" s="10"/>
      <c r="O21" s="10">
        <v>29351780619</v>
      </c>
      <c r="P21" s="10"/>
      <c r="Q21" s="10">
        <f t="shared" si="1"/>
        <v>-5178472719</v>
      </c>
    </row>
    <row r="22" spans="1:17" x14ac:dyDescent="0.5">
      <c r="A22" s="2" t="s">
        <v>20</v>
      </c>
      <c r="C22" s="4">
        <v>500000</v>
      </c>
      <c r="E22" s="10">
        <v>16163253000</v>
      </c>
      <c r="F22" s="10"/>
      <c r="G22" s="10">
        <v>18952685716</v>
      </c>
      <c r="H22" s="10"/>
      <c r="I22" s="10">
        <f t="shared" si="0"/>
        <v>-2789432716</v>
      </c>
      <c r="J22" s="10"/>
      <c r="K22" s="10">
        <v>500000</v>
      </c>
      <c r="L22" s="10"/>
      <c r="M22" s="10">
        <v>16163253000</v>
      </c>
      <c r="N22" s="10"/>
      <c r="O22" s="10">
        <v>19632480949</v>
      </c>
      <c r="P22" s="10"/>
      <c r="Q22" s="10">
        <f t="shared" si="1"/>
        <v>-3469227949</v>
      </c>
    </row>
    <row r="23" spans="1:17" x14ac:dyDescent="0.5">
      <c r="A23" s="2" t="s">
        <v>23</v>
      </c>
      <c r="C23" s="4">
        <v>20567480</v>
      </c>
      <c r="E23" s="10">
        <v>53995518327</v>
      </c>
      <c r="F23" s="10"/>
      <c r="G23" s="10">
        <v>53820630807</v>
      </c>
      <c r="H23" s="10"/>
      <c r="I23" s="10">
        <f t="shared" si="0"/>
        <v>174887520</v>
      </c>
      <c r="J23" s="10"/>
      <c r="K23" s="10">
        <v>20567480</v>
      </c>
      <c r="L23" s="10"/>
      <c r="M23" s="10">
        <v>53995518327</v>
      </c>
      <c r="N23" s="10"/>
      <c r="O23" s="10">
        <v>54687892881</v>
      </c>
      <c r="P23" s="10"/>
      <c r="Q23" s="10">
        <f t="shared" si="1"/>
        <v>-692374554</v>
      </c>
    </row>
    <row r="24" spans="1:17" x14ac:dyDescent="0.5">
      <c r="A24" s="2" t="s">
        <v>29</v>
      </c>
      <c r="C24" s="4">
        <v>345836</v>
      </c>
      <c r="E24" s="10">
        <v>11554387849</v>
      </c>
      <c r="F24" s="10"/>
      <c r="G24" s="10">
        <v>11556635333</v>
      </c>
      <c r="H24" s="10"/>
      <c r="I24" s="10">
        <f t="shared" si="0"/>
        <v>-2247484</v>
      </c>
      <c r="J24" s="10"/>
      <c r="K24" s="10">
        <v>345836</v>
      </c>
      <c r="L24" s="10"/>
      <c r="M24" s="10">
        <v>11554387849</v>
      </c>
      <c r="N24" s="10"/>
      <c r="O24" s="10">
        <v>11563103410</v>
      </c>
      <c r="P24" s="10"/>
      <c r="Q24" s="10">
        <f t="shared" si="1"/>
        <v>-8715561</v>
      </c>
    </row>
    <row r="25" spans="1:17" x14ac:dyDescent="0.5">
      <c r="A25" s="2" t="s">
        <v>41</v>
      </c>
      <c r="C25" s="4">
        <v>1000000</v>
      </c>
      <c r="E25" s="10">
        <v>3463270200</v>
      </c>
      <c r="F25" s="10"/>
      <c r="G25" s="10">
        <v>3445964957</v>
      </c>
      <c r="H25" s="10"/>
      <c r="I25" s="10">
        <f t="shared" si="0"/>
        <v>17305243</v>
      </c>
      <c r="J25" s="10"/>
      <c r="K25" s="10">
        <v>1000000</v>
      </c>
      <c r="L25" s="10"/>
      <c r="M25" s="10">
        <v>3463270200</v>
      </c>
      <c r="N25" s="10"/>
      <c r="O25" s="10">
        <v>3445964957</v>
      </c>
      <c r="P25" s="10"/>
      <c r="Q25" s="10">
        <f t="shared" si="1"/>
        <v>17305243</v>
      </c>
    </row>
    <row r="26" spans="1:17" x14ac:dyDescent="0.5">
      <c r="A26" s="2" t="s">
        <v>18</v>
      </c>
      <c r="C26" s="4">
        <v>17095000</v>
      </c>
      <c r="E26" s="10">
        <v>158156501168</v>
      </c>
      <c r="F26" s="10"/>
      <c r="G26" s="10">
        <v>151351620505</v>
      </c>
      <c r="H26" s="10"/>
      <c r="I26" s="10">
        <f t="shared" si="0"/>
        <v>6804880663</v>
      </c>
      <c r="J26" s="10"/>
      <c r="K26" s="10">
        <v>17095000</v>
      </c>
      <c r="L26" s="10"/>
      <c r="M26" s="10">
        <v>158156501168</v>
      </c>
      <c r="N26" s="10"/>
      <c r="O26" s="10">
        <v>171428964134</v>
      </c>
      <c r="P26" s="10"/>
      <c r="Q26" s="10">
        <f t="shared" si="1"/>
        <v>-13272462966</v>
      </c>
    </row>
    <row r="27" spans="1:17" x14ac:dyDescent="0.5">
      <c r="A27" s="2" t="s">
        <v>137</v>
      </c>
      <c r="C27" s="4">
        <v>95240</v>
      </c>
      <c r="E27" s="10">
        <v>92506128264</v>
      </c>
      <c r="F27" s="10"/>
      <c r="G27" s="10">
        <v>92470275404</v>
      </c>
      <c r="H27" s="10"/>
      <c r="I27" s="10">
        <f t="shared" si="0"/>
        <v>35852860</v>
      </c>
      <c r="J27" s="10"/>
      <c r="K27" s="10">
        <v>95240</v>
      </c>
      <c r="L27" s="10"/>
      <c r="M27" s="10">
        <v>92506128264</v>
      </c>
      <c r="N27" s="10"/>
      <c r="O27" s="10">
        <v>89987582075</v>
      </c>
      <c r="P27" s="10"/>
      <c r="Q27" s="10">
        <f t="shared" si="1"/>
        <v>2518546189</v>
      </c>
    </row>
    <row r="28" spans="1:17" x14ac:dyDescent="0.5">
      <c r="A28" s="2" t="s">
        <v>145</v>
      </c>
      <c r="C28" s="4">
        <v>24900</v>
      </c>
      <c r="E28" s="10">
        <v>24171003311</v>
      </c>
      <c r="F28" s="10"/>
      <c r="G28" s="10">
        <v>24925575221</v>
      </c>
      <c r="H28" s="10"/>
      <c r="I28" s="10">
        <f t="shared" si="0"/>
        <v>-754571910</v>
      </c>
      <c r="J28" s="10"/>
      <c r="K28" s="10">
        <v>24900</v>
      </c>
      <c r="L28" s="10"/>
      <c r="M28" s="10">
        <v>24171003311</v>
      </c>
      <c r="N28" s="10"/>
      <c r="O28" s="10">
        <v>23415748926</v>
      </c>
      <c r="P28" s="10"/>
      <c r="Q28" s="10">
        <f t="shared" si="1"/>
        <v>755254385</v>
      </c>
    </row>
    <row r="29" spans="1:17" x14ac:dyDescent="0.5">
      <c r="A29" s="2" t="s">
        <v>151</v>
      </c>
      <c r="C29" s="4">
        <v>327254</v>
      </c>
      <c r="E29" s="10">
        <v>313867391294</v>
      </c>
      <c r="F29" s="10"/>
      <c r="G29" s="10">
        <v>315065251036</v>
      </c>
      <c r="H29" s="10"/>
      <c r="I29" s="10">
        <f t="shared" si="0"/>
        <v>-1197859742</v>
      </c>
      <c r="J29" s="10"/>
      <c r="K29" s="10">
        <v>327254</v>
      </c>
      <c r="L29" s="10"/>
      <c r="M29" s="10">
        <v>313867391294</v>
      </c>
      <c r="N29" s="10"/>
      <c r="O29" s="10">
        <v>308927325770</v>
      </c>
      <c r="P29" s="10"/>
      <c r="Q29" s="10">
        <f t="shared" si="1"/>
        <v>4940065524</v>
      </c>
    </row>
    <row r="30" spans="1:17" x14ac:dyDescent="0.5">
      <c r="A30" s="2" t="s">
        <v>148</v>
      </c>
      <c r="C30" s="4">
        <v>210000</v>
      </c>
      <c r="E30" s="10">
        <v>207837542616</v>
      </c>
      <c r="F30" s="10"/>
      <c r="G30" s="10">
        <v>209685937533</v>
      </c>
      <c r="H30" s="10"/>
      <c r="I30" s="10">
        <f t="shared" si="0"/>
        <v>-1848394917</v>
      </c>
      <c r="J30" s="10"/>
      <c r="K30" s="10">
        <v>210000</v>
      </c>
      <c r="L30" s="10"/>
      <c r="M30" s="10">
        <v>207837542616</v>
      </c>
      <c r="N30" s="10"/>
      <c r="O30" s="10">
        <v>200186739575</v>
      </c>
      <c r="P30" s="10"/>
      <c r="Q30" s="10">
        <f t="shared" si="1"/>
        <v>7650803041</v>
      </c>
    </row>
    <row r="31" spans="1:17" x14ac:dyDescent="0.5">
      <c r="A31" s="2" t="s">
        <v>142</v>
      </c>
      <c r="C31" s="4">
        <v>100000</v>
      </c>
      <c r="E31" s="10">
        <v>98635119143</v>
      </c>
      <c r="F31" s="10"/>
      <c r="G31" s="10">
        <v>98445353545</v>
      </c>
      <c r="H31" s="10"/>
      <c r="I31" s="10">
        <f t="shared" si="0"/>
        <v>189765598</v>
      </c>
      <c r="J31" s="10"/>
      <c r="K31" s="10">
        <v>100000</v>
      </c>
      <c r="L31" s="10"/>
      <c r="M31" s="10">
        <v>98635119143</v>
      </c>
      <c r="N31" s="10"/>
      <c r="O31" s="10">
        <v>95087062345</v>
      </c>
      <c r="P31" s="10"/>
      <c r="Q31" s="10">
        <f t="shared" si="1"/>
        <v>3548056798</v>
      </c>
    </row>
    <row r="32" spans="1:17" x14ac:dyDescent="0.5">
      <c r="A32" s="2" t="s">
        <v>131</v>
      </c>
      <c r="C32" s="4">
        <v>149400</v>
      </c>
      <c r="E32" s="10">
        <v>147191479108</v>
      </c>
      <c r="F32" s="10"/>
      <c r="G32" s="10">
        <v>147626004969</v>
      </c>
      <c r="H32" s="10"/>
      <c r="I32" s="10">
        <f t="shared" si="0"/>
        <v>-434525861</v>
      </c>
      <c r="J32" s="10"/>
      <c r="K32" s="10">
        <v>149400</v>
      </c>
      <c r="L32" s="10"/>
      <c r="M32" s="10">
        <v>147191479108</v>
      </c>
      <c r="N32" s="10"/>
      <c r="O32" s="10">
        <v>146232720000</v>
      </c>
      <c r="P32" s="10"/>
      <c r="Q32" s="10">
        <f t="shared" si="1"/>
        <v>958759108</v>
      </c>
    </row>
    <row r="33" spans="1:17" x14ac:dyDescent="0.5">
      <c r="A33" s="2" t="s">
        <v>140</v>
      </c>
      <c r="C33" s="4">
        <v>200000</v>
      </c>
      <c r="E33" s="10">
        <v>191847621315</v>
      </c>
      <c r="F33" s="10"/>
      <c r="G33" s="10">
        <v>192588087081</v>
      </c>
      <c r="H33" s="10"/>
      <c r="I33" s="10">
        <f t="shared" si="0"/>
        <v>-740465766</v>
      </c>
      <c r="J33" s="10"/>
      <c r="K33" s="10">
        <v>200000</v>
      </c>
      <c r="L33" s="10"/>
      <c r="M33" s="10">
        <v>191847621315</v>
      </c>
      <c r="N33" s="10"/>
      <c r="O33" s="10">
        <v>189467252835</v>
      </c>
      <c r="P33" s="10"/>
      <c r="Q33" s="10">
        <f t="shared" si="1"/>
        <v>2380368480</v>
      </c>
    </row>
    <row r="34" spans="1:17" x14ac:dyDescent="0.5">
      <c r="A34" s="2" t="s">
        <v>82</v>
      </c>
      <c r="C34" s="4">
        <v>290827</v>
      </c>
      <c r="E34" s="10">
        <v>282815527813</v>
      </c>
      <c r="F34" s="10"/>
      <c r="G34" s="10">
        <v>278154392749</v>
      </c>
      <c r="H34" s="10"/>
      <c r="I34" s="10">
        <f t="shared" si="0"/>
        <v>4661135064</v>
      </c>
      <c r="J34" s="10"/>
      <c r="K34" s="10">
        <v>290827</v>
      </c>
      <c r="L34" s="10"/>
      <c r="M34" s="10">
        <v>282815527813</v>
      </c>
      <c r="N34" s="10"/>
      <c r="O34" s="10">
        <v>243498203647</v>
      </c>
      <c r="P34" s="10"/>
      <c r="Q34" s="10">
        <f t="shared" si="1"/>
        <v>39317324166</v>
      </c>
    </row>
    <row r="35" spans="1:17" x14ac:dyDescent="0.5">
      <c r="A35" s="2" t="s">
        <v>87</v>
      </c>
      <c r="C35" s="4">
        <v>192523</v>
      </c>
      <c r="E35" s="10">
        <v>185026169797</v>
      </c>
      <c r="F35" s="10"/>
      <c r="G35" s="10">
        <v>191869961698</v>
      </c>
      <c r="H35" s="10"/>
      <c r="I35" s="10">
        <f t="shared" si="0"/>
        <v>-6843791901</v>
      </c>
      <c r="J35" s="10"/>
      <c r="K35" s="10">
        <v>192523</v>
      </c>
      <c r="L35" s="10"/>
      <c r="M35" s="10">
        <v>185026169797</v>
      </c>
      <c r="N35" s="10"/>
      <c r="O35" s="10">
        <v>165949998717</v>
      </c>
      <c r="P35" s="10"/>
      <c r="Q35" s="10">
        <f t="shared" si="1"/>
        <v>19076171080</v>
      </c>
    </row>
    <row r="36" spans="1:17" x14ac:dyDescent="0.5">
      <c r="A36" s="2" t="s">
        <v>93</v>
      </c>
      <c r="C36" s="4">
        <v>199656</v>
      </c>
      <c r="E36" s="10">
        <v>188034880333</v>
      </c>
      <c r="F36" s="10"/>
      <c r="G36" s="10">
        <v>184967917743</v>
      </c>
      <c r="H36" s="10"/>
      <c r="I36" s="10">
        <f t="shared" si="0"/>
        <v>3066962590</v>
      </c>
      <c r="J36" s="10"/>
      <c r="K36" s="10">
        <v>199656</v>
      </c>
      <c r="L36" s="10"/>
      <c r="M36" s="10">
        <v>188034880333</v>
      </c>
      <c r="N36" s="10"/>
      <c r="O36" s="10">
        <v>162105297424</v>
      </c>
      <c r="P36" s="10"/>
      <c r="Q36" s="10">
        <f t="shared" si="1"/>
        <v>25929582909</v>
      </c>
    </row>
    <row r="37" spans="1:17" x14ac:dyDescent="0.5">
      <c r="A37" s="2" t="s">
        <v>108</v>
      </c>
      <c r="C37" s="4">
        <v>46702</v>
      </c>
      <c r="E37" s="10">
        <v>39191387299</v>
      </c>
      <c r="F37" s="10"/>
      <c r="G37" s="10">
        <v>38589451975</v>
      </c>
      <c r="H37" s="10"/>
      <c r="I37" s="10">
        <f t="shared" si="0"/>
        <v>601935324</v>
      </c>
      <c r="J37" s="10"/>
      <c r="K37" s="10">
        <v>46702</v>
      </c>
      <c r="L37" s="10"/>
      <c r="M37" s="10">
        <v>39191387299</v>
      </c>
      <c r="N37" s="10"/>
      <c r="O37" s="10">
        <v>35018971346</v>
      </c>
      <c r="P37" s="10"/>
      <c r="Q37" s="10">
        <f t="shared" si="1"/>
        <v>4172415953</v>
      </c>
    </row>
    <row r="38" spans="1:17" x14ac:dyDescent="0.5">
      <c r="A38" s="2" t="s">
        <v>116</v>
      </c>
      <c r="C38" s="4">
        <v>64994</v>
      </c>
      <c r="E38" s="10">
        <v>58112954914</v>
      </c>
      <c r="F38" s="10"/>
      <c r="G38" s="10">
        <v>57192281287</v>
      </c>
      <c r="H38" s="10"/>
      <c r="I38" s="10">
        <f t="shared" si="0"/>
        <v>920673627</v>
      </c>
      <c r="J38" s="10"/>
      <c r="K38" s="10">
        <v>64994</v>
      </c>
      <c r="L38" s="10"/>
      <c r="M38" s="10">
        <v>58112954914</v>
      </c>
      <c r="N38" s="10"/>
      <c r="O38" s="10">
        <v>52513083108</v>
      </c>
      <c r="P38" s="10"/>
      <c r="Q38" s="10">
        <f t="shared" si="1"/>
        <v>5599871806</v>
      </c>
    </row>
    <row r="39" spans="1:17" x14ac:dyDescent="0.5">
      <c r="A39" s="2" t="s">
        <v>63</v>
      </c>
      <c r="C39" s="4">
        <v>98571</v>
      </c>
      <c r="E39" s="10">
        <v>81211332758</v>
      </c>
      <c r="F39" s="10"/>
      <c r="G39" s="10">
        <v>79976853777</v>
      </c>
      <c r="H39" s="10"/>
      <c r="I39" s="10">
        <f t="shared" si="0"/>
        <v>1234478981</v>
      </c>
      <c r="J39" s="10"/>
      <c r="K39" s="10">
        <v>98571</v>
      </c>
      <c r="L39" s="10"/>
      <c r="M39" s="10">
        <v>81211332758</v>
      </c>
      <c r="N39" s="10"/>
      <c r="O39" s="10">
        <v>72362792410</v>
      </c>
      <c r="P39" s="10"/>
      <c r="Q39" s="10">
        <f t="shared" si="1"/>
        <v>8848540348</v>
      </c>
    </row>
    <row r="40" spans="1:17" x14ac:dyDescent="0.5">
      <c r="A40" s="2" t="s">
        <v>66</v>
      </c>
      <c r="C40" s="4">
        <v>343079</v>
      </c>
      <c r="E40" s="10">
        <v>277848734482</v>
      </c>
      <c r="F40" s="10"/>
      <c r="G40" s="10">
        <v>273644752858</v>
      </c>
      <c r="H40" s="10"/>
      <c r="I40" s="10">
        <f t="shared" si="0"/>
        <v>4203981624</v>
      </c>
      <c r="J40" s="10"/>
      <c r="K40" s="10">
        <v>343079</v>
      </c>
      <c r="L40" s="10"/>
      <c r="M40" s="10">
        <v>277848734482</v>
      </c>
      <c r="N40" s="10"/>
      <c r="O40" s="10">
        <v>251352302919</v>
      </c>
      <c r="P40" s="10"/>
      <c r="Q40" s="10">
        <f t="shared" si="1"/>
        <v>26496431563</v>
      </c>
    </row>
    <row r="41" spans="1:17" x14ac:dyDescent="0.5">
      <c r="A41" s="2" t="s">
        <v>69</v>
      </c>
      <c r="C41" s="4">
        <v>94578</v>
      </c>
      <c r="E41" s="10">
        <v>74504139317</v>
      </c>
      <c r="F41" s="10"/>
      <c r="G41" s="10">
        <v>73392180441</v>
      </c>
      <c r="H41" s="10"/>
      <c r="I41" s="10">
        <f t="shared" si="0"/>
        <v>1111958876</v>
      </c>
      <c r="J41" s="10"/>
      <c r="K41" s="10">
        <v>94578</v>
      </c>
      <c r="L41" s="10"/>
      <c r="M41" s="10">
        <v>74504139317</v>
      </c>
      <c r="N41" s="10"/>
      <c r="O41" s="10">
        <v>68572947338</v>
      </c>
      <c r="P41" s="10"/>
      <c r="Q41" s="10">
        <f t="shared" si="1"/>
        <v>5931191979</v>
      </c>
    </row>
    <row r="42" spans="1:17" x14ac:dyDescent="0.5">
      <c r="A42" s="2" t="s">
        <v>80</v>
      </c>
      <c r="C42" s="4">
        <v>42628</v>
      </c>
      <c r="E42" s="10">
        <v>26993558945</v>
      </c>
      <c r="F42" s="10"/>
      <c r="G42" s="10">
        <v>28000805664</v>
      </c>
      <c r="H42" s="10"/>
      <c r="I42" s="10">
        <f t="shared" si="0"/>
        <v>-1007246719</v>
      </c>
      <c r="J42" s="10"/>
      <c r="K42" s="10">
        <v>42628</v>
      </c>
      <c r="L42" s="10"/>
      <c r="M42" s="10">
        <v>26993558945</v>
      </c>
      <c r="N42" s="10"/>
      <c r="O42" s="10">
        <v>25754829519</v>
      </c>
      <c r="P42" s="10"/>
      <c r="Q42" s="10">
        <f t="shared" si="1"/>
        <v>1238729426</v>
      </c>
    </row>
    <row r="43" spans="1:17" x14ac:dyDescent="0.5">
      <c r="A43" s="2" t="s">
        <v>105</v>
      </c>
      <c r="C43" s="4">
        <v>16900</v>
      </c>
      <c r="E43" s="10">
        <v>10919863909</v>
      </c>
      <c r="F43" s="10"/>
      <c r="G43" s="10">
        <v>10768243926</v>
      </c>
      <c r="H43" s="10"/>
      <c r="I43" s="10">
        <f t="shared" si="0"/>
        <v>151619983</v>
      </c>
      <c r="J43" s="10"/>
      <c r="K43" s="10">
        <v>16900</v>
      </c>
      <c r="L43" s="10"/>
      <c r="M43" s="10">
        <v>10919863909</v>
      </c>
      <c r="N43" s="10"/>
      <c r="O43" s="10">
        <v>10753809438</v>
      </c>
      <c r="P43" s="10"/>
      <c r="Q43" s="10">
        <f t="shared" si="1"/>
        <v>166054471</v>
      </c>
    </row>
    <row r="44" spans="1:17" x14ac:dyDescent="0.5">
      <c r="A44" s="2" t="s">
        <v>60</v>
      </c>
      <c r="C44" s="4">
        <v>24000</v>
      </c>
      <c r="E44" s="10">
        <v>15152852139</v>
      </c>
      <c r="F44" s="10"/>
      <c r="G44" s="10">
        <v>15824215487</v>
      </c>
      <c r="H44" s="10"/>
      <c r="I44" s="10">
        <f t="shared" si="0"/>
        <v>-671363348</v>
      </c>
      <c r="J44" s="10"/>
      <c r="K44" s="10">
        <v>24000</v>
      </c>
      <c r="L44" s="10"/>
      <c r="M44" s="10">
        <v>15152852139</v>
      </c>
      <c r="N44" s="10"/>
      <c r="O44" s="10">
        <v>14012006282</v>
      </c>
      <c r="P44" s="10"/>
      <c r="Q44" s="10">
        <f t="shared" si="1"/>
        <v>1140845857</v>
      </c>
    </row>
    <row r="45" spans="1:17" x14ac:dyDescent="0.5">
      <c r="A45" s="2" t="s">
        <v>56</v>
      </c>
      <c r="C45" s="4">
        <v>20800</v>
      </c>
      <c r="E45" s="10">
        <v>13021168062</v>
      </c>
      <c r="F45" s="10"/>
      <c r="G45" s="10">
        <v>13217516733</v>
      </c>
      <c r="H45" s="10"/>
      <c r="I45" s="10">
        <f t="shared" si="0"/>
        <v>-196348671</v>
      </c>
      <c r="J45" s="10"/>
      <c r="K45" s="10">
        <v>20800</v>
      </c>
      <c r="L45" s="10"/>
      <c r="M45" s="10">
        <v>13021168062</v>
      </c>
      <c r="N45" s="10"/>
      <c r="O45" s="10">
        <v>12458829532</v>
      </c>
      <c r="P45" s="10"/>
      <c r="Q45" s="10">
        <f t="shared" si="1"/>
        <v>562338530</v>
      </c>
    </row>
    <row r="46" spans="1:17" x14ac:dyDescent="0.5">
      <c r="A46" s="2" t="s">
        <v>122</v>
      </c>
      <c r="C46" s="4">
        <v>200000</v>
      </c>
      <c r="E46" s="10">
        <v>177828199795</v>
      </c>
      <c r="F46" s="10"/>
      <c r="G46" s="10">
        <v>174886496076</v>
      </c>
      <c r="H46" s="10"/>
      <c r="I46" s="10">
        <f t="shared" si="0"/>
        <v>2941703719</v>
      </c>
      <c r="J46" s="10"/>
      <c r="K46" s="10">
        <v>200000</v>
      </c>
      <c r="L46" s="10"/>
      <c r="M46" s="10">
        <v>177828199795</v>
      </c>
      <c r="N46" s="10"/>
      <c r="O46" s="10">
        <v>164929888100</v>
      </c>
      <c r="P46" s="10"/>
      <c r="Q46" s="10">
        <f t="shared" si="1"/>
        <v>12898311695</v>
      </c>
    </row>
    <row r="47" spans="1:17" x14ac:dyDescent="0.5">
      <c r="A47" s="2" t="s">
        <v>125</v>
      </c>
      <c r="C47" s="4">
        <v>322745</v>
      </c>
      <c r="E47" s="10">
        <v>283136522258</v>
      </c>
      <c r="F47" s="10"/>
      <c r="G47" s="10">
        <v>278546538482</v>
      </c>
      <c r="H47" s="10"/>
      <c r="I47" s="10">
        <f t="shared" si="0"/>
        <v>4589983776</v>
      </c>
      <c r="J47" s="10"/>
      <c r="K47" s="10">
        <v>322745</v>
      </c>
      <c r="L47" s="10"/>
      <c r="M47" s="10">
        <v>283136522258</v>
      </c>
      <c r="N47" s="10"/>
      <c r="O47" s="10">
        <v>270036693798</v>
      </c>
      <c r="P47" s="10"/>
      <c r="Q47" s="10">
        <f t="shared" si="1"/>
        <v>13099828460</v>
      </c>
    </row>
    <row r="48" spans="1:17" x14ac:dyDescent="0.5">
      <c r="A48" s="2" t="s">
        <v>128</v>
      </c>
      <c r="C48" s="4">
        <v>120000</v>
      </c>
      <c r="E48" s="10">
        <v>105101417938</v>
      </c>
      <c r="F48" s="10"/>
      <c r="G48" s="10">
        <v>103397615784</v>
      </c>
      <c r="H48" s="10"/>
      <c r="I48" s="10">
        <f t="shared" si="0"/>
        <v>1703802154</v>
      </c>
      <c r="J48" s="10"/>
      <c r="K48" s="10">
        <v>120000</v>
      </c>
      <c r="L48" s="10"/>
      <c r="M48" s="10">
        <v>105101417938</v>
      </c>
      <c r="N48" s="10"/>
      <c r="O48" s="10">
        <v>99642056849</v>
      </c>
      <c r="P48" s="10"/>
      <c r="Q48" s="10">
        <f t="shared" si="1"/>
        <v>5459361089</v>
      </c>
    </row>
    <row r="49" spans="1:17" x14ac:dyDescent="0.5">
      <c r="A49" s="2" t="s">
        <v>119</v>
      </c>
      <c r="C49" s="4">
        <v>420642</v>
      </c>
      <c r="E49" s="10">
        <v>362243546270</v>
      </c>
      <c r="F49" s="10"/>
      <c r="G49" s="10">
        <v>356370601239</v>
      </c>
      <c r="H49" s="10"/>
      <c r="I49" s="10">
        <f t="shared" si="0"/>
        <v>5872945031</v>
      </c>
      <c r="J49" s="10"/>
      <c r="K49" s="10">
        <v>420642</v>
      </c>
      <c r="L49" s="10"/>
      <c r="M49" s="10">
        <v>362243546270</v>
      </c>
      <c r="N49" s="10"/>
      <c r="O49" s="10">
        <v>348078329577</v>
      </c>
      <c r="P49" s="10"/>
      <c r="Q49" s="10">
        <f t="shared" si="1"/>
        <v>14165216693</v>
      </c>
    </row>
    <row r="50" spans="1:17" x14ac:dyDescent="0.5">
      <c r="A50" s="2" t="s">
        <v>134</v>
      </c>
      <c r="C50" s="4">
        <v>135000</v>
      </c>
      <c r="E50" s="10">
        <v>125478517895</v>
      </c>
      <c r="F50" s="10"/>
      <c r="G50" s="10">
        <v>126187004459</v>
      </c>
      <c r="H50" s="10"/>
      <c r="I50" s="10">
        <f t="shared" si="0"/>
        <v>-708486564</v>
      </c>
      <c r="J50" s="10"/>
      <c r="K50" s="10">
        <v>135000</v>
      </c>
      <c r="L50" s="10"/>
      <c r="M50" s="10">
        <v>125478517895</v>
      </c>
      <c r="N50" s="10"/>
      <c r="O50" s="10">
        <v>126265500000</v>
      </c>
      <c r="P50" s="10"/>
      <c r="Q50" s="10">
        <f t="shared" si="1"/>
        <v>-786982105</v>
      </c>
    </row>
    <row r="51" spans="1:17" x14ac:dyDescent="0.5">
      <c r="A51" s="2" t="s">
        <v>100</v>
      </c>
      <c r="C51" s="4">
        <v>1500</v>
      </c>
      <c r="E51" s="10">
        <v>977567783</v>
      </c>
      <c r="F51" s="10"/>
      <c r="G51" s="10">
        <v>1237124353</v>
      </c>
      <c r="H51" s="10"/>
      <c r="I51" s="10">
        <f t="shared" si="0"/>
        <v>-259556570</v>
      </c>
      <c r="J51" s="10"/>
      <c r="K51" s="10">
        <v>1500</v>
      </c>
      <c r="L51" s="10"/>
      <c r="M51" s="10">
        <v>977567783</v>
      </c>
      <c r="N51" s="10"/>
      <c r="O51" s="10">
        <v>969116298</v>
      </c>
      <c r="P51" s="10"/>
      <c r="Q51" s="10">
        <f t="shared" si="1"/>
        <v>8451485</v>
      </c>
    </row>
    <row r="52" spans="1:17" x14ac:dyDescent="0.5">
      <c r="A52" s="2" t="s">
        <v>97</v>
      </c>
      <c r="C52" s="4">
        <v>27</v>
      </c>
      <c r="E52" s="10">
        <v>24305583</v>
      </c>
      <c r="F52" s="10"/>
      <c r="G52" s="10">
        <v>24141615</v>
      </c>
      <c r="H52" s="10"/>
      <c r="I52" s="10">
        <f t="shared" si="0"/>
        <v>163968</v>
      </c>
      <c r="J52" s="10"/>
      <c r="K52" s="10">
        <v>27</v>
      </c>
      <c r="L52" s="10"/>
      <c r="M52" s="10">
        <v>24305583</v>
      </c>
      <c r="N52" s="10"/>
      <c r="O52" s="10">
        <v>21356596</v>
      </c>
      <c r="P52" s="10"/>
      <c r="Q52" s="10">
        <f t="shared" si="1"/>
        <v>2948987</v>
      </c>
    </row>
    <row r="53" spans="1:17" x14ac:dyDescent="0.5">
      <c r="A53" s="2" t="s">
        <v>78</v>
      </c>
      <c r="C53" s="4">
        <v>28</v>
      </c>
      <c r="E53" s="10">
        <v>22257085</v>
      </c>
      <c r="F53" s="10"/>
      <c r="G53" s="10">
        <v>22356775</v>
      </c>
      <c r="H53" s="10"/>
      <c r="I53" s="10">
        <f t="shared" si="0"/>
        <v>-99690</v>
      </c>
      <c r="J53" s="10"/>
      <c r="K53" s="10">
        <v>28</v>
      </c>
      <c r="L53" s="10"/>
      <c r="M53" s="10">
        <v>22257085</v>
      </c>
      <c r="N53" s="10"/>
      <c r="O53" s="10">
        <v>20580474</v>
      </c>
      <c r="P53" s="10"/>
      <c r="Q53" s="10">
        <f t="shared" si="1"/>
        <v>1676611</v>
      </c>
    </row>
    <row r="54" spans="1:17" x14ac:dyDescent="0.5">
      <c r="A54" s="2" t="s">
        <v>75</v>
      </c>
      <c r="C54" s="4">
        <v>14</v>
      </c>
      <c r="E54" s="10">
        <v>11352082</v>
      </c>
      <c r="F54" s="10"/>
      <c r="G54" s="10">
        <v>11356127</v>
      </c>
      <c r="H54" s="10"/>
      <c r="I54" s="10">
        <f t="shared" si="0"/>
        <v>-4045</v>
      </c>
      <c r="J54" s="10"/>
      <c r="K54" s="10">
        <v>14</v>
      </c>
      <c r="L54" s="10"/>
      <c r="M54" s="10">
        <v>11352082</v>
      </c>
      <c r="N54" s="10"/>
      <c r="O54" s="10">
        <v>10645232</v>
      </c>
      <c r="P54" s="10"/>
      <c r="Q54" s="10">
        <f t="shared" si="1"/>
        <v>706850</v>
      </c>
    </row>
    <row r="55" spans="1:17" x14ac:dyDescent="0.5">
      <c r="A55" s="2" t="s">
        <v>85</v>
      </c>
      <c r="C55" s="4">
        <v>5100</v>
      </c>
      <c r="E55" s="10">
        <v>3535597056</v>
      </c>
      <c r="F55" s="10"/>
      <c r="G55" s="10">
        <v>3540237215</v>
      </c>
      <c r="H55" s="10"/>
      <c r="I55" s="10">
        <f t="shared" si="0"/>
        <v>-4640159</v>
      </c>
      <c r="J55" s="10"/>
      <c r="K55" s="10">
        <v>5100</v>
      </c>
      <c r="L55" s="10"/>
      <c r="M55" s="10">
        <v>3535597056</v>
      </c>
      <c r="N55" s="10"/>
      <c r="O55" s="10">
        <v>3421020936</v>
      </c>
      <c r="P55" s="10"/>
      <c r="Q55" s="10">
        <f t="shared" si="1"/>
        <v>114576120</v>
      </c>
    </row>
    <row r="56" spans="1:17" x14ac:dyDescent="0.5">
      <c r="A56" s="2" t="s">
        <v>102</v>
      </c>
      <c r="C56" s="4">
        <v>409</v>
      </c>
      <c r="E56" s="10">
        <v>359854764</v>
      </c>
      <c r="F56" s="10"/>
      <c r="G56" s="10">
        <v>358736761</v>
      </c>
      <c r="H56" s="10"/>
      <c r="I56" s="10">
        <f t="shared" si="0"/>
        <v>1118003</v>
      </c>
      <c r="J56" s="10"/>
      <c r="K56" s="10">
        <v>409</v>
      </c>
      <c r="L56" s="10"/>
      <c r="M56" s="10">
        <v>359854764</v>
      </c>
      <c r="N56" s="10"/>
      <c r="O56" s="10">
        <v>333240765</v>
      </c>
      <c r="P56" s="10"/>
      <c r="Q56" s="10">
        <f t="shared" si="1"/>
        <v>26613999</v>
      </c>
    </row>
    <row r="57" spans="1:17" x14ac:dyDescent="0.5">
      <c r="A57" s="2" t="s">
        <v>114</v>
      </c>
      <c r="C57" s="4">
        <v>19</v>
      </c>
      <c r="E57" s="10">
        <v>15939630</v>
      </c>
      <c r="F57" s="10"/>
      <c r="G57" s="10">
        <v>15954713</v>
      </c>
      <c r="H57" s="10"/>
      <c r="I57" s="10">
        <f t="shared" si="0"/>
        <v>-15083</v>
      </c>
      <c r="J57" s="10"/>
      <c r="K57" s="10">
        <v>19</v>
      </c>
      <c r="L57" s="10"/>
      <c r="M57" s="10">
        <v>15939630</v>
      </c>
      <c r="N57" s="10"/>
      <c r="O57" s="10">
        <v>14536425</v>
      </c>
      <c r="P57" s="10"/>
      <c r="Q57" s="10">
        <f t="shared" si="1"/>
        <v>1403205</v>
      </c>
    </row>
    <row r="58" spans="1:17" x14ac:dyDescent="0.5">
      <c r="A58" s="2" t="s">
        <v>96</v>
      </c>
      <c r="C58" s="4">
        <v>8800</v>
      </c>
      <c r="E58" s="10">
        <v>5827447583</v>
      </c>
      <c r="F58" s="10"/>
      <c r="G58" s="10">
        <v>5864949460</v>
      </c>
      <c r="H58" s="10"/>
      <c r="I58" s="10">
        <f t="shared" si="0"/>
        <v>-37501877</v>
      </c>
      <c r="J58" s="10"/>
      <c r="K58" s="10">
        <v>8800</v>
      </c>
      <c r="L58" s="10"/>
      <c r="M58" s="10">
        <v>5827447583</v>
      </c>
      <c r="N58" s="10"/>
      <c r="O58" s="10">
        <v>5853739795</v>
      </c>
      <c r="P58" s="10"/>
      <c r="Q58" s="10">
        <f t="shared" si="1"/>
        <v>-26292212</v>
      </c>
    </row>
    <row r="59" spans="1:17" x14ac:dyDescent="0.5">
      <c r="A59" s="2" t="s">
        <v>90</v>
      </c>
      <c r="C59" s="4">
        <v>2600</v>
      </c>
      <c r="E59" s="10">
        <v>1762012577</v>
      </c>
      <c r="F59" s="10"/>
      <c r="G59" s="10">
        <v>1796714751</v>
      </c>
      <c r="H59" s="10"/>
      <c r="I59" s="10">
        <f t="shared" si="0"/>
        <v>-34702174</v>
      </c>
      <c r="J59" s="10"/>
      <c r="K59" s="10">
        <v>2600</v>
      </c>
      <c r="L59" s="10"/>
      <c r="M59" s="10">
        <v>1762012577</v>
      </c>
      <c r="N59" s="10"/>
      <c r="O59" s="10">
        <v>1764885584</v>
      </c>
      <c r="P59" s="10"/>
      <c r="Q59" s="10">
        <f t="shared" si="1"/>
        <v>-2873007</v>
      </c>
    </row>
    <row r="60" spans="1:17" ht="22.5" thickBot="1" x14ac:dyDescent="0.55000000000000004">
      <c r="E60" s="5">
        <f>SUM(E8:E59)</f>
        <v>4097489169174</v>
      </c>
      <c r="G60" s="5">
        <f>SUM(G8:G59)</f>
        <v>4086038050539</v>
      </c>
      <c r="I60" s="5">
        <f>SUM(I8:I59)</f>
        <v>11451118635</v>
      </c>
      <c r="M60" s="5">
        <f>SUM(M8:M59)</f>
        <v>4097489169174</v>
      </c>
      <c r="O60" s="5">
        <f>SUM(O8:O59)</f>
        <v>3941632188072</v>
      </c>
      <c r="Q60" s="5">
        <f>SUM(Q8:Q59)</f>
        <v>155856981102</v>
      </c>
    </row>
    <row r="6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2"/>
  <sheetViews>
    <sheetView rightToLeft="1" topLeftCell="A46" workbookViewId="0">
      <selection activeCell="Q8" sqref="Q8:Q70"/>
    </sheetView>
  </sheetViews>
  <sheetFormatPr defaultRowHeight="21.75" x14ac:dyDescent="0.5"/>
  <cols>
    <col min="1" max="1" width="31.710937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6" t="s">
        <v>3</v>
      </c>
      <c r="C6" s="18" t="s">
        <v>208</v>
      </c>
      <c r="D6" s="18" t="s">
        <v>208</v>
      </c>
      <c r="E6" s="18" t="s">
        <v>208</v>
      </c>
      <c r="F6" s="18" t="s">
        <v>208</v>
      </c>
      <c r="G6" s="18" t="s">
        <v>208</v>
      </c>
      <c r="H6" s="18" t="s">
        <v>208</v>
      </c>
      <c r="I6" s="18" t="s">
        <v>208</v>
      </c>
      <c r="K6" s="18" t="s">
        <v>209</v>
      </c>
      <c r="L6" s="18" t="s">
        <v>209</v>
      </c>
      <c r="M6" s="18" t="s">
        <v>209</v>
      </c>
      <c r="N6" s="18" t="s">
        <v>209</v>
      </c>
      <c r="O6" s="18" t="s">
        <v>209</v>
      </c>
      <c r="P6" s="18" t="s">
        <v>209</v>
      </c>
      <c r="Q6" s="18" t="s">
        <v>209</v>
      </c>
    </row>
    <row r="7" spans="1:17" ht="22.5" x14ac:dyDescent="0.5">
      <c r="A7" s="18" t="s">
        <v>3</v>
      </c>
      <c r="C7" s="19" t="s">
        <v>7</v>
      </c>
      <c r="E7" s="19" t="s">
        <v>244</v>
      </c>
      <c r="G7" s="19" t="s">
        <v>245</v>
      </c>
      <c r="I7" s="19" t="s">
        <v>247</v>
      </c>
      <c r="K7" s="19" t="s">
        <v>7</v>
      </c>
      <c r="M7" s="19" t="s">
        <v>244</v>
      </c>
      <c r="O7" s="19" t="s">
        <v>245</v>
      </c>
      <c r="Q7" s="19" t="s">
        <v>247</v>
      </c>
    </row>
    <row r="8" spans="1:17" x14ac:dyDescent="0.5">
      <c r="A8" s="2" t="s">
        <v>26</v>
      </c>
      <c r="C8" s="10">
        <v>3680565</v>
      </c>
      <c r="D8" s="10"/>
      <c r="E8" s="10">
        <v>33615695909</v>
      </c>
      <c r="F8" s="10"/>
      <c r="G8" s="10">
        <v>33681441234</v>
      </c>
      <c r="H8" s="10"/>
      <c r="I8" s="10">
        <f>E8-G8</f>
        <v>-65745325</v>
      </c>
      <c r="J8" s="10"/>
      <c r="K8" s="10">
        <v>3680565</v>
      </c>
      <c r="L8" s="10"/>
      <c r="M8" s="10">
        <v>33615695909</v>
      </c>
      <c r="N8" s="10"/>
      <c r="O8" s="10">
        <v>33681441234</v>
      </c>
      <c r="P8" s="10"/>
      <c r="Q8" s="10">
        <f>M8-O8</f>
        <v>-65745325</v>
      </c>
    </row>
    <row r="9" spans="1:17" x14ac:dyDescent="0.5">
      <c r="A9" s="2" t="s">
        <v>18</v>
      </c>
      <c r="C9" s="10">
        <v>3500000</v>
      </c>
      <c r="D9" s="10"/>
      <c r="E9" s="10">
        <v>30808654430</v>
      </c>
      <c r="F9" s="10"/>
      <c r="G9" s="10">
        <v>34406852979</v>
      </c>
      <c r="H9" s="10"/>
      <c r="I9" s="10">
        <f t="shared" ref="I9:I70" si="0">E9-G9</f>
        <v>-3598198549</v>
      </c>
      <c r="J9" s="10"/>
      <c r="K9" s="10">
        <v>5905000</v>
      </c>
      <c r="L9" s="10"/>
      <c r="M9" s="10">
        <v>48452530766</v>
      </c>
      <c r="N9" s="10"/>
      <c r="O9" s="10">
        <v>51540033662</v>
      </c>
      <c r="P9" s="10"/>
      <c r="Q9" s="10">
        <f t="shared" ref="Q9:Q70" si="1">M9-O9</f>
        <v>-3087502896</v>
      </c>
    </row>
    <row r="10" spans="1:17" x14ac:dyDescent="0.5">
      <c r="A10" s="2" t="s">
        <v>15</v>
      </c>
      <c r="C10" s="10">
        <v>1</v>
      </c>
      <c r="D10" s="10"/>
      <c r="E10" s="10">
        <v>1</v>
      </c>
      <c r="F10" s="10"/>
      <c r="G10" s="10">
        <v>7970</v>
      </c>
      <c r="H10" s="10"/>
      <c r="I10" s="10">
        <f t="shared" si="0"/>
        <v>-7969</v>
      </c>
      <c r="J10" s="10"/>
      <c r="K10" s="10">
        <v>1</v>
      </c>
      <c r="L10" s="10"/>
      <c r="M10" s="10">
        <v>1</v>
      </c>
      <c r="N10" s="10"/>
      <c r="O10" s="10">
        <v>7970</v>
      </c>
      <c r="P10" s="10"/>
      <c r="Q10" s="10">
        <f t="shared" si="1"/>
        <v>-7969</v>
      </c>
    </row>
    <row r="11" spans="1:17" x14ac:dyDescent="0.5">
      <c r="A11" s="2" t="s">
        <v>21</v>
      </c>
      <c r="C11" s="10">
        <v>1117024</v>
      </c>
      <c r="D11" s="10"/>
      <c r="E11" s="10">
        <v>3538732032</v>
      </c>
      <c r="F11" s="10"/>
      <c r="G11" s="10">
        <v>2594781508</v>
      </c>
      <c r="H11" s="10"/>
      <c r="I11" s="10">
        <f t="shared" si="0"/>
        <v>943950524</v>
      </c>
      <c r="J11" s="10"/>
      <c r="K11" s="10">
        <v>1117024</v>
      </c>
      <c r="L11" s="10"/>
      <c r="M11" s="10">
        <v>3538732032</v>
      </c>
      <c r="N11" s="10"/>
      <c r="O11" s="10">
        <v>2594781508</v>
      </c>
      <c r="P11" s="10"/>
      <c r="Q11" s="10">
        <f t="shared" si="1"/>
        <v>943950524</v>
      </c>
    </row>
    <row r="12" spans="1:17" x14ac:dyDescent="0.5">
      <c r="A12" s="2" t="s">
        <v>34</v>
      </c>
      <c r="C12" s="10">
        <v>1116003</v>
      </c>
      <c r="D12" s="10"/>
      <c r="E12" s="10">
        <v>18203498235</v>
      </c>
      <c r="F12" s="10"/>
      <c r="G12" s="10">
        <v>21649438673</v>
      </c>
      <c r="H12" s="10"/>
      <c r="I12" s="10">
        <f t="shared" si="0"/>
        <v>-3445940438</v>
      </c>
      <c r="J12" s="10"/>
      <c r="K12" s="10">
        <v>1116003</v>
      </c>
      <c r="L12" s="10"/>
      <c r="M12" s="10">
        <v>18203498235</v>
      </c>
      <c r="N12" s="10"/>
      <c r="O12" s="10">
        <v>21649438673</v>
      </c>
      <c r="P12" s="10"/>
      <c r="Q12" s="10">
        <f t="shared" si="1"/>
        <v>-3445940438</v>
      </c>
    </row>
    <row r="13" spans="1:17" x14ac:dyDescent="0.5">
      <c r="A13" s="2" t="s">
        <v>27</v>
      </c>
      <c r="C13" s="10">
        <v>1</v>
      </c>
      <c r="D13" s="10"/>
      <c r="E13" s="10">
        <v>1</v>
      </c>
      <c r="F13" s="10"/>
      <c r="G13" s="10">
        <v>4021</v>
      </c>
      <c r="H13" s="10"/>
      <c r="I13" s="10">
        <f t="shared" si="0"/>
        <v>-4020</v>
      </c>
      <c r="J13" s="10"/>
      <c r="K13" s="10">
        <v>1</v>
      </c>
      <c r="L13" s="10"/>
      <c r="M13" s="10">
        <v>1</v>
      </c>
      <c r="N13" s="10"/>
      <c r="O13" s="10">
        <v>4021</v>
      </c>
      <c r="P13" s="10"/>
      <c r="Q13" s="10">
        <f t="shared" si="1"/>
        <v>-4020</v>
      </c>
    </row>
    <row r="14" spans="1:17" x14ac:dyDescent="0.5">
      <c r="A14" s="2" t="s">
        <v>33</v>
      </c>
      <c r="C14" s="10">
        <v>185000</v>
      </c>
      <c r="D14" s="10"/>
      <c r="E14" s="10">
        <v>43611479799</v>
      </c>
      <c r="F14" s="10"/>
      <c r="G14" s="10">
        <v>43868688951</v>
      </c>
      <c r="H14" s="10"/>
      <c r="I14" s="10">
        <f t="shared" si="0"/>
        <v>-257209152</v>
      </c>
      <c r="J14" s="10"/>
      <c r="K14" s="10">
        <v>185000</v>
      </c>
      <c r="L14" s="10"/>
      <c r="M14" s="10">
        <v>43611479799</v>
      </c>
      <c r="N14" s="10"/>
      <c r="O14" s="10">
        <v>43868688951</v>
      </c>
      <c r="P14" s="10"/>
      <c r="Q14" s="10">
        <f t="shared" si="1"/>
        <v>-257209152</v>
      </c>
    </row>
    <row r="15" spans="1:17" x14ac:dyDescent="0.5">
      <c r="A15" s="2" t="s">
        <v>31</v>
      </c>
      <c r="C15" s="10">
        <v>1000000</v>
      </c>
      <c r="D15" s="10"/>
      <c r="E15" s="10">
        <v>86387650775</v>
      </c>
      <c r="F15" s="10"/>
      <c r="G15" s="10">
        <v>82586097017</v>
      </c>
      <c r="H15" s="10"/>
      <c r="I15" s="10">
        <f t="shared" si="0"/>
        <v>3801553758</v>
      </c>
      <c r="J15" s="10"/>
      <c r="K15" s="10">
        <v>1000000</v>
      </c>
      <c r="L15" s="10"/>
      <c r="M15" s="10">
        <v>86387650775</v>
      </c>
      <c r="N15" s="10"/>
      <c r="O15" s="10">
        <v>82586097017</v>
      </c>
      <c r="P15" s="10"/>
      <c r="Q15" s="10">
        <f t="shared" si="1"/>
        <v>3801553758</v>
      </c>
    </row>
    <row r="16" spans="1:17" x14ac:dyDescent="0.5">
      <c r="A16" s="2" t="s">
        <v>32</v>
      </c>
      <c r="C16" s="10">
        <v>1904927</v>
      </c>
      <c r="D16" s="10"/>
      <c r="E16" s="10">
        <v>18202171291</v>
      </c>
      <c r="F16" s="10"/>
      <c r="G16" s="10">
        <v>17906528192</v>
      </c>
      <c r="H16" s="10"/>
      <c r="I16" s="10">
        <f t="shared" si="0"/>
        <v>295643099</v>
      </c>
      <c r="J16" s="10"/>
      <c r="K16" s="10">
        <v>15294927</v>
      </c>
      <c r="L16" s="10"/>
      <c r="M16" s="10">
        <v>154300317816</v>
      </c>
      <c r="N16" s="10"/>
      <c r="O16" s="10">
        <v>154628767034</v>
      </c>
      <c r="P16" s="10"/>
      <c r="Q16" s="10">
        <f t="shared" si="1"/>
        <v>-328449218</v>
      </c>
    </row>
    <row r="17" spans="1:17" x14ac:dyDescent="0.5">
      <c r="A17" s="2" t="s">
        <v>38</v>
      </c>
      <c r="C17" s="10">
        <v>5581229</v>
      </c>
      <c r="D17" s="10"/>
      <c r="E17" s="10">
        <v>27362833223</v>
      </c>
      <c r="F17" s="10"/>
      <c r="G17" s="10">
        <v>30991591271</v>
      </c>
      <c r="H17" s="10"/>
      <c r="I17" s="10">
        <f t="shared" si="0"/>
        <v>-3628758048</v>
      </c>
      <c r="J17" s="10"/>
      <c r="K17" s="10">
        <v>13481229</v>
      </c>
      <c r="L17" s="10"/>
      <c r="M17" s="10">
        <v>76950363440</v>
      </c>
      <c r="N17" s="10"/>
      <c r="O17" s="10">
        <v>85413719421</v>
      </c>
      <c r="P17" s="10"/>
      <c r="Q17" s="10">
        <f t="shared" si="1"/>
        <v>-8463355981</v>
      </c>
    </row>
    <row r="18" spans="1:17" x14ac:dyDescent="0.5">
      <c r="A18" s="2" t="s">
        <v>20</v>
      </c>
      <c r="C18" s="10">
        <v>187024</v>
      </c>
      <c r="D18" s="10"/>
      <c r="E18" s="10">
        <v>6045150394</v>
      </c>
      <c r="F18" s="10"/>
      <c r="G18" s="10">
        <v>7343490229</v>
      </c>
      <c r="H18" s="10"/>
      <c r="I18" s="10">
        <f t="shared" si="0"/>
        <v>-1298339835</v>
      </c>
      <c r="J18" s="10"/>
      <c r="K18" s="10">
        <v>990000</v>
      </c>
      <c r="L18" s="10"/>
      <c r="M18" s="10">
        <v>41020744435</v>
      </c>
      <c r="N18" s="10"/>
      <c r="O18" s="10">
        <v>42664267232</v>
      </c>
      <c r="P18" s="10"/>
      <c r="Q18" s="10">
        <f t="shared" si="1"/>
        <v>-1643522797</v>
      </c>
    </row>
    <row r="19" spans="1:17" x14ac:dyDescent="0.5">
      <c r="A19" s="2" t="s">
        <v>28</v>
      </c>
      <c r="C19" s="10">
        <v>2000000</v>
      </c>
      <c r="D19" s="10"/>
      <c r="E19" s="10">
        <v>28495487967</v>
      </c>
      <c r="F19" s="10"/>
      <c r="G19" s="10">
        <v>30242656741</v>
      </c>
      <c r="H19" s="10"/>
      <c r="I19" s="10">
        <f t="shared" si="0"/>
        <v>-1747168774</v>
      </c>
      <c r="J19" s="10"/>
      <c r="K19" s="10">
        <v>2000000</v>
      </c>
      <c r="L19" s="10"/>
      <c r="M19" s="10">
        <v>28495487967</v>
      </c>
      <c r="N19" s="10"/>
      <c r="O19" s="10">
        <v>30242656741</v>
      </c>
      <c r="P19" s="10"/>
      <c r="Q19" s="10">
        <f t="shared" si="1"/>
        <v>-1747168774</v>
      </c>
    </row>
    <row r="20" spans="1:17" x14ac:dyDescent="0.5">
      <c r="A20" s="2" t="s">
        <v>35</v>
      </c>
      <c r="C20" s="10">
        <v>1</v>
      </c>
      <c r="D20" s="10"/>
      <c r="E20" s="10">
        <v>1</v>
      </c>
      <c r="F20" s="10"/>
      <c r="G20" s="10">
        <v>2170</v>
      </c>
      <c r="H20" s="10"/>
      <c r="I20" s="10">
        <f t="shared" si="0"/>
        <v>-2169</v>
      </c>
      <c r="J20" s="10"/>
      <c r="K20" s="10">
        <v>14781667</v>
      </c>
      <c r="L20" s="10"/>
      <c r="M20" s="10">
        <v>35339830678</v>
      </c>
      <c r="N20" s="10"/>
      <c r="O20" s="10">
        <v>39165294627</v>
      </c>
      <c r="P20" s="10"/>
      <c r="Q20" s="10">
        <f t="shared" si="1"/>
        <v>-3825463949</v>
      </c>
    </row>
    <row r="21" spans="1:17" x14ac:dyDescent="0.5">
      <c r="A21" s="2" t="s">
        <v>40</v>
      </c>
      <c r="C21" s="10">
        <v>200000</v>
      </c>
      <c r="D21" s="10"/>
      <c r="E21" s="10">
        <v>2462282870</v>
      </c>
      <c r="F21" s="10"/>
      <c r="G21" s="10">
        <v>2462282870</v>
      </c>
      <c r="H21" s="10"/>
      <c r="I21" s="10">
        <f t="shared" si="0"/>
        <v>0</v>
      </c>
      <c r="J21" s="10"/>
      <c r="K21" s="10">
        <v>200000</v>
      </c>
      <c r="L21" s="10"/>
      <c r="M21" s="10">
        <v>2462282870</v>
      </c>
      <c r="N21" s="10"/>
      <c r="O21" s="10">
        <v>2462282870</v>
      </c>
      <c r="P21" s="10"/>
      <c r="Q21" s="10">
        <f t="shared" si="1"/>
        <v>0</v>
      </c>
    </row>
    <row r="22" spans="1:17" x14ac:dyDescent="0.5">
      <c r="A22" s="2" t="s">
        <v>41</v>
      </c>
      <c r="C22" s="10">
        <v>4135832</v>
      </c>
      <c r="D22" s="10"/>
      <c r="E22" s="10">
        <v>13955289912</v>
      </c>
      <c r="F22" s="10"/>
      <c r="G22" s="10">
        <v>13462876704</v>
      </c>
      <c r="H22" s="10"/>
      <c r="I22" s="10">
        <f t="shared" si="0"/>
        <v>492413208</v>
      </c>
      <c r="J22" s="10"/>
      <c r="K22" s="10">
        <v>14135832</v>
      </c>
      <c r="L22" s="10"/>
      <c r="M22" s="10">
        <v>45583972245</v>
      </c>
      <c r="N22" s="10"/>
      <c r="O22" s="10">
        <v>45076689404</v>
      </c>
      <c r="P22" s="10"/>
      <c r="Q22" s="10">
        <f t="shared" si="1"/>
        <v>507282841</v>
      </c>
    </row>
    <row r="23" spans="1:17" x14ac:dyDescent="0.5">
      <c r="A23" s="2" t="s">
        <v>19</v>
      </c>
      <c r="C23" s="10">
        <v>196881</v>
      </c>
      <c r="D23" s="10"/>
      <c r="E23" s="10">
        <v>1871589563</v>
      </c>
      <c r="F23" s="10"/>
      <c r="G23" s="10">
        <v>2101226025</v>
      </c>
      <c r="H23" s="10"/>
      <c r="I23" s="10">
        <f t="shared" si="0"/>
        <v>-229636462</v>
      </c>
      <c r="J23" s="10"/>
      <c r="K23" s="10">
        <v>6388881</v>
      </c>
      <c r="L23" s="10"/>
      <c r="M23" s="10">
        <v>73169669761</v>
      </c>
      <c r="N23" s="10"/>
      <c r="O23" s="10">
        <v>73149021862</v>
      </c>
      <c r="P23" s="10"/>
      <c r="Q23" s="10">
        <f t="shared" si="1"/>
        <v>20647899</v>
      </c>
    </row>
    <row r="24" spans="1:17" x14ac:dyDescent="0.5">
      <c r="A24" s="2" t="s">
        <v>248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450000</v>
      </c>
      <c r="L24" s="10"/>
      <c r="M24" s="10">
        <v>31513579129</v>
      </c>
      <c r="N24" s="10"/>
      <c r="O24" s="10">
        <v>31535816314</v>
      </c>
      <c r="P24" s="10"/>
      <c r="Q24" s="10">
        <f t="shared" si="1"/>
        <v>-22237185</v>
      </c>
    </row>
    <row r="25" spans="1:17" x14ac:dyDescent="0.5">
      <c r="A25" s="2" t="s">
        <v>249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J25" s="10"/>
      <c r="K25" s="10">
        <v>300000</v>
      </c>
      <c r="L25" s="10"/>
      <c r="M25" s="10">
        <v>3357634835</v>
      </c>
      <c r="N25" s="10"/>
      <c r="O25" s="10">
        <v>3380351735</v>
      </c>
      <c r="P25" s="10"/>
      <c r="Q25" s="10">
        <f t="shared" si="1"/>
        <v>-22716900</v>
      </c>
    </row>
    <row r="26" spans="1:17" x14ac:dyDescent="0.5">
      <c r="A26" s="2" t="s">
        <v>250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10">
        <v>16202961</v>
      </c>
      <c r="L26" s="10"/>
      <c r="M26" s="10">
        <v>123062963503</v>
      </c>
      <c r="N26" s="10"/>
      <c r="O26" s="10">
        <v>96583393568</v>
      </c>
      <c r="P26" s="10"/>
      <c r="Q26" s="10">
        <f t="shared" si="1"/>
        <v>26479569935</v>
      </c>
    </row>
    <row r="27" spans="1:17" x14ac:dyDescent="0.5">
      <c r="A27" s="2" t="s">
        <v>251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J27" s="10"/>
      <c r="K27" s="10">
        <v>484258</v>
      </c>
      <c r="L27" s="10"/>
      <c r="M27" s="10">
        <v>97265640590</v>
      </c>
      <c r="N27" s="10"/>
      <c r="O27" s="10">
        <v>97389155444</v>
      </c>
      <c r="P27" s="10"/>
      <c r="Q27" s="10">
        <f t="shared" si="1"/>
        <v>-123514854</v>
      </c>
    </row>
    <row r="28" spans="1:17" x14ac:dyDescent="0.5">
      <c r="A28" s="2" t="s">
        <v>16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si="0"/>
        <v>0</v>
      </c>
      <c r="J28" s="10"/>
      <c r="K28" s="10">
        <v>22645365</v>
      </c>
      <c r="L28" s="10"/>
      <c r="M28" s="10">
        <v>50936723386</v>
      </c>
      <c r="N28" s="10"/>
      <c r="O28" s="10">
        <v>49760803531</v>
      </c>
      <c r="P28" s="10"/>
      <c r="Q28" s="10">
        <f t="shared" si="1"/>
        <v>1175919855</v>
      </c>
    </row>
    <row r="29" spans="1:17" x14ac:dyDescent="0.5">
      <c r="A29" s="2" t="s">
        <v>80</v>
      </c>
      <c r="C29" s="10">
        <v>79100</v>
      </c>
      <c r="D29" s="10"/>
      <c r="E29" s="10">
        <v>47989180386</v>
      </c>
      <c r="F29" s="10"/>
      <c r="G29" s="10">
        <v>47790349418</v>
      </c>
      <c r="H29" s="10"/>
      <c r="I29" s="10">
        <f t="shared" si="0"/>
        <v>198830968</v>
      </c>
      <c r="J29" s="10"/>
      <c r="K29" s="10">
        <v>136100</v>
      </c>
      <c r="L29" s="10"/>
      <c r="M29" s="10">
        <v>83469608395</v>
      </c>
      <c r="N29" s="10"/>
      <c r="O29" s="10">
        <v>80938186891</v>
      </c>
      <c r="P29" s="10"/>
      <c r="Q29" s="10">
        <f t="shared" si="1"/>
        <v>2531421504</v>
      </c>
    </row>
    <row r="30" spans="1:17" x14ac:dyDescent="0.5">
      <c r="A30" s="2" t="s">
        <v>111</v>
      </c>
      <c r="C30" s="10">
        <v>15800</v>
      </c>
      <c r="D30" s="10"/>
      <c r="E30" s="10">
        <v>9810021612</v>
      </c>
      <c r="F30" s="10"/>
      <c r="G30" s="10">
        <v>9829552616</v>
      </c>
      <c r="H30" s="10"/>
      <c r="I30" s="10">
        <f t="shared" si="0"/>
        <v>-19531004</v>
      </c>
      <c r="J30" s="10"/>
      <c r="K30" s="10">
        <v>31900</v>
      </c>
      <c r="L30" s="10"/>
      <c r="M30" s="10">
        <v>19836893914</v>
      </c>
      <c r="N30" s="10"/>
      <c r="O30" s="10">
        <v>19663438335</v>
      </c>
      <c r="P30" s="10"/>
      <c r="Q30" s="10">
        <f t="shared" si="1"/>
        <v>173455579</v>
      </c>
    </row>
    <row r="31" spans="1:17" x14ac:dyDescent="0.5">
      <c r="A31" s="2" t="s">
        <v>100</v>
      </c>
      <c r="C31" s="10">
        <v>25000</v>
      </c>
      <c r="D31" s="10"/>
      <c r="E31" s="10">
        <v>16054239649</v>
      </c>
      <c r="F31" s="10"/>
      <c r="G31" s="10">
        <v>16151938308</v>
      </c>
      <c r="H31" s="10"/>
      <c r="I31" s="10">
        <f t="shared" si="0"/>
        <v>-97698659</v>
      </c>
      <c r="J31" s="10"/>
      <c r="K31" s="10">
        <v>25000</v>
      </c>
      <c r="L31" s="10"/>
      <c r="M31" s="10">
        <v>16054239649</v>
      </c>
      <c r="N31" s="10"/>
      <c r="O31" s="10">
        <v>16151938308</v>
      </c>
      <c r="P31" s="10"/>
      <c r="Q31" s="10">
        <f t="shared" si="1"/>
        <v>-97698659</v>
      </c>
    </row>
    <row r="32" spans="1:17" x14ac:dyDescent="0.5">
      <c r="A32" s="2" t="s">
        <v>56</v>
      </c>
      <c r="C32" s="10">
        <v>25000</v>
      </c>
      <c r="D32" s="10"/>
      <c r="E32" s="10">
        <v>14969786239</v>
      </c>
      <c r="F32" s="10"/>
      <c r="G32" s="10">
        <v>14974554727</v>
      </c>
      <c r="H32" s="10"/>
      <c r="I32" s="10">
        <f t="shared" si="0"/>
        <v>-4768488</v>
      </c>
      <c r="J32" s="10"/>
      <c r="K32" s="10">
        <v>25000</v>
      </c>
      <c r="L32" s="10"/>
      <c r="M32" s="10">
        <v>14969786239</v>
      </c>
      <c r="N32" s="10"/>
      <c r="O32" s="10">
        <v>14974554727</v>
      </c>
      <c r="P32" s="10"/>
      <c r="Q32" s="10">
        <f t="shared" si="1"/>
        <v>-4768488</v>
      </c>
    </row>
    <row r="33" spans="1:17" x14ac:dyDescent="0.5">
      <c r="A33" s="2" t="s">
        <v>152</v>
      </c>
      <c r="C33" s="10">
        <v>55000</v>
      </c>
      <c r="D33" s="10"/>
      <c r="E33" s="10">
        <v>55000000000</v>
      </c>
      <c r="F33" s="10"/>
      <c r="G33" s="10">
        <v>54990031250</v>
      </c>
      <c r="H33" s="10"/>
      <c r="I33" s="10">
        <f t="shared" si="0"/>
        <v>9968750</v>
      </c>
      <c r="J33" s="10"/>
      <c r="K33" s="10">
        <v>55000</v>
      </c>
      <c r="L33" s="10"/>
      <c r="M33" s="10">
        <v>55000000000</v>
      </c>
      <c r="N33" s="10"/>
      <c r="O33" s="10">
        <v>54990031250</v>
      </c>
      <c r="P33" s="10"/>
      <c r="Q33" s="10">
        <f t="shared" si="1"/>
        <v>9968750</v>
      </c>
    </row>
    <row r="34" spans="1:17" x14ac:dyDescent="0.5">
      <c r="A34" s="2" t="s">
        <v>155</v>
      </c>
      <c r="C34" s="10">
        <v>75000</v>
      </c>
      <c r="D34" s="10"/>
      <c r="E34" s="10">
        <v>74986406250</v>
      </c>
      <c r="F34" s="10"/>
      <c r="G34" s="10">
        <v>74986406250</v>
      </c>
      <c r="H34" s="10"/>
      <c r="I34" s="10">
        <f t="shared" si="0"/>
        <v>0</v>
      </c>
      <c r="J34" s="10"/>
      <c r="K34" s="10">
        <v>125000</v>
      </c>
      <c r="L34" s="10"/>
      <c r="M34" s="10">
        <v>123977525000</v>
      </c>
      <c r="N34" s="10"/>
      <c r="O34" s="10">
        <v>124977343750</v>
      </c>
      <c r="P34" s="10"/>
      <c r="Q34" s="10">
        <f t="shared" si="1"/>
        <v>-999818750</v>
      </c>
    </row>
    <row r="35" spans="1:17" x14ac:dyDescent="0.5">
      <c r="A35" s="2" t="s">
        <v>137</v>
      </c>
      <c r="C35" s="10">
        <v>2100</v>
      </c>
      <c r="D35" s="10"/>
      <c r="E35" s="10">
        <v>2051118170</v>
      </c>
      <c r="F35" s="10"/>
      <c r="G35" s="10">
        <v>1984186501</v>
      </c>
      <c r="H35" s="10"/>
      <c r="I35" s="10">
        <f t="shared" si="0"/>
        <v>66931669</v>
      </c>
      <c r="J35" s="10"/>
      <c r="K35" s="10">
        <v>104760</v>
      </c>
      <c r="L35" s="10"/>
      <c r="M35" s="10">
        <v>102035280344</v>
      </c>
      <c r="N35" s="10"/>
      <c r="O35" s="10">
        <v>98982560877</v>
      </c>
      <c r="P35" s="10"/>
      <c r="Q35" s="10">
        <f t="shared" si="1"/>
        <v>3052719467</v>
      </c>
    </row>
    <row r="36" spans="1:17" x14ac:dyDescent="0.5">
      <c r="A36" s="2" t="s">
        <v>148</v>
      </c>
      <c r="C36" s="10">
        <v>50000</v>
      </c>
      <c r="D36" s="10"/>
      <c r="E36" s="10">
        <v>49591010000</v>
      </c>
      <c r="F36" s="10"/>
      <c r="G36" s="10">
        <v>47663509423</v>
      </c>
      <c r="H36" s="10"/>
      <c r="I36" s="10">
        <f t="shared" si="0"/>
        <v>1927500577</v>
      </c>
      <c r="J36" s="10"/>
      <c r="K36" s="10">
        <v>50000</v>
      </c>
      <c r="L36" s="10"/>
      <c r="M36" s="10">
        <v>49591010000</v>
      </c>
      <c r="N36" s="10"/>
      <c r="O36" s="10">
        <v>47663509423</v>
      </c>
      <c r="P36" s="10"/>
      <c r="Q36" s="10">
        <f t="shared" si="1"/>
        <v>1927500577</v>
      </c>
    </row>
    <row r="37" spans="1:17" x14ac:dyDescent="0.5">
      <c r="A37" s="2" t="s">
        <v>145</v>
      </c>
      <c r="C37" s="10">
        <v>25100</v>
      </c>
      <c r="D37" s="10"/>
      <c r="E37" s="10">
        <v>24593541613</v>
      </c>
      <c r="F37" s="10"/>
      <c r="G37" s="10">
        <v>23603827230</v>
      </c>
      <c r="H37" s="10"/>
      <c r="I37" s="10">
        <f t="shared" si="0"/>
        <v>989714383</v>
      </c>
      <c r="J37" s="10"/>
      <c r="K37" s="10">
        <v>25100</v>
      </c>
      <c r="L37" s="10"/>
      <c r="M37" s="10">
        <v>24593541613</v>
      </c>
      <c r="N37" s="10"/>
      <c r="O37" s="10">
        <v>23603827230</v>
      </c>
      <c r="P37" s="10"/>
      <c r="Q37" s="10">
        <f t="shared" si="1"/>
        <v>989714383</v>
      </c>
    </row>
    <row r="38" spans="1:17" x14ac:dyDescent="0.5">
      <c r="A38" s="2" t="s">
        <v>90</v>
      </c>
      <c r="C38" s="10">
        <v>32200</v>
      </c>
      <c r="D38" s="10"/>
      <c r="E38" s="10">
        <v>21521798469</v>
      </c>
      <c r="F38" s="10"/>
      <c r="G38" s="10">
        <v>21857429158</v>
      </c>
      <c r="H38" s="10"/>
      <c r="I38" s="10">
        <f t="shared" si="0"/>
        <v>-335630689</v>
      </c>
      <c r="J38" s="10"/>
      <c r="K38" s="10">
        <v>42316</v>
      </c>
      <c r="L38" s="10"/>
      <c r="M38" s="10">
        <v>28400308676</v>
      </c>
      <c r="N38" s="10"/>
      <c r="O38" s="10">
        <v>28117759625</v>
      </c>
      <c r="P38" s="10"/>
      <c r="Q38" s="10">
        <f t="shared" si="1"/>
        <v>282549051</v>
      </c>
    </row>
    <row r="39" spans="1:17" x14ac:dyDescent="0.5">
      <c r="A39" s="2" t="s">
        <v>60</v>
      </c>
      <c r="C39" s="10">
        <v>25000</v>
      </c>
      <c r="D39" s="10"/>
      <c r="E39" s="10">
        <v>15100762495</v>
      </c>
      <c r="F39" s="10"/>
      <c r="G39" s="10">
        <v>14595839878</v>
      </c>
      <c r="H39" s="10"/>
      <c r="I39" s="10">
        <f t="shared" si="0"/>
        <v>504922617</v>
      </c>
      <c r="J39" s="10"/>
      <c r="K39" s="10">
        <v>25000</v>
      </c>
      <c r="L39" s="10"/>
      <c r="M39" s="10">
        <v>15100762495</v>
      </c>
      <c r="N39" s="10"/>
      <c r="O39" s="10">
        <v>14595839878</v>
      </c>
      <c r="P39" s="10"/>
      <c r="Q39" s="10">
        <f t="shared" si="1"/>
        <v>504922617</v>
      </c>
    </row>
    <row r="40" spans="1:17" x14ac:dyDescent="0.5">
      <c r="A40" s="2" t="s">
        <v>96</v>
      </c>
      <c r="C40" s="10">
        <v>25000</v>
      </c>
      <c r="D40" s="10"/>
      <c r="E40" s="10">
        <v>16347036563</v>
      </c>
      <c r="F40" s="10"/>
      <c r="G40" s="10">
        <v>16629942601</v>
      </c>
      <c r="H40" s="10"/>
      <c r="I40" s="10">
        <f t="shared" si="0"/>
        <v>-282906038</v>
      </c>
      <c r="J40" s="10"/>
      <c r="K40" s="10">
        <v>246437</v>
      </c>
      <c r="L40" s="10"/>
      <c r="M40" s="10">
        <v>159143654644</v>
      </c>
      <c r="N40" s="10"/>
      <c r="O40" s="10">
        <v>148348416701</v>
      </c>
      <c r="P40" s="10"/>
      <c r="Q40" s="10">
        <f t="shared" si="1"/>
        <v>10795237943</v>
      </c>
    </row>
    <row r="41" spans="1:17" x14ac:dyDescent="0.5">
      <c r="A41" s="2" t="s">
        <v>105</v>
      </c>
      <c r="C41" s="10">
        <v>25000</v>
      </c>
      <c r="D41" s="10"/>
      <c r="E41" s="10">
        <v>15570177395</v>
      </c>
      <c r="F41" s="10"/>
      <c r="G41" s="10">
        <v>15908002127</v>
      </c>
      <c r="H41" s="10"/>
      <c r="I41" s="10">
        <f t="shared" si="0"/>
        <v>-337824732</v>
      </c>
      <c r="J41" s="10"/>
      <c r="K41" s="10">
        <v>237512</v>
      </c>
      <c r="L41" s="10"/>
      <c r="M41" s="10">
        <v>149275131443</v>
      </c>
      <c r="N41" s="10"/>
      <c r="O41" s="10">
        <v>143907492468</v>
      </c>
      <c r="P41" s="10"/>
      <c r="Q41" s="10">
        <f t="shared" si="1"/>
        <v>5367638975</v>
      </c>
    </row>
    <row r="42" spans="1:17" x14ac:dyDescent="0.5">
      <c r="A42" s="2" t="s">
        <v>131</v>
      </c>
      <c r="C42" s="10">
        <v>100000</v>
      </c>
      <c r="D42" s="10"/>
      <c r="E42" s="10">
        <v>98657116480</v>
      </c>
      <c r="F42" s="10"/>
      <c r="G42" s="10">
        <v>97880000000</v>
      </c>
      <c r="H42" s="10"/>
      <c r="I42" s="10">
        <f t="shared" si="0"/>
        <v>777116480</v>
      </c>
      <c r="J42" s="10"/>
      <c r="K42" s="10">
        <v>150600</v>
      </c>
      <c r="L42" s="10"/>
      <c r="M42" s="10">
        <v>148659067988</v>
      </c>
      <c r="N42" s="10"/>
      <c r="O42" s="10">
        <v>147407280000</v>
      </c>
      <c r="P42" s="10"/>
      <c r="Q42" s="10">
        <f t="shared" si="1"/>
        <v>1251787988</v>
      </c>
    </row>
    <row r="43" spans="1:17" x14ac:dyDescent="0.5">
      <c r="A43" s="2" t="s">
        <v>87</v>
      </c>
      <c r="C43" s="10">
        <v>120000</v>
      </c>
      <c r="D43" s="10"/>
      <c r="E43" s="10">
        <v>113923939375</v>
      </c>
      <c r="F43" s="10"/>
      <c r="G43" s="10">
        <v>103436991145</v>
      </c>
      <c r="H43" s="10"/>
      <c r="I43" s="10">
        <f t="shared" si="0"/>
        <v>10486948230</v>
      </c>
      <c r="J43" s="10"/>
      <c r="K43" s="10">
        <v>287240</v>
      </c>
      <c r="L43" s="10"/>
      <c r="M43" s="10">
        <v>266376103064</v>
      </c>
      <c r="N43" s="10"/>
      <c r="O43" s="10">
        <v>241543832743</v>
      </c>
      <c r="P43" s="10"/>
      <c r="Q43" s="10">
        <f t="shared" si="1"/>
        <v>24832270321</v>
      </c>
    </row>
    <row r="44" spans="1:17" x14ac:dyDescent="0.5">
      <c r="A44" s="2" t="s">
        <v>72</v>
      </c>
      <c r="C44" s="10">
        <v>34600</v>
      </c>
      <c r="D44" s="10"/>
      <c r="E44" s="10">
        <v>21840289735</v>
      </c>
      <c r="F44" s="10"/>
      <c r="G44" s="10">
        <v>21354091960</v>
      </c>
      <c r="H44" s="10"/>
      <c r="I44" s="10">
        <f t="shared" si="0"/>
        <v>486197775</v>
      </c>
      <c r="J44" s="10"/>
      <c r="K44" s="10">
        <v>184100</v>
      </c>
      <c r="L44" s="10"/>
      <c r="M44" s="10">
        <v>117581933422</v>
      </c>
      <c r="N44" s="10"/>
      <c r="O44" s="10">
        <v>113008975086</v>
      </c>
      <c r="P44" s="10"/>
      <c r="Q44" s="10">
        <f t="shared" si="1"/>
        <v>4572958336</v>
      </c>
    </row>
    <row r="45" spans="1:17" x14ac:dyDescent="0.5">
      <c r="A45" s="2" t="s">
        <v>97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f t="shared" si="0"/>
        <v>0</v>
      </c>
      <c r="J45" s="10"/>
      <c r="K45" s="10">
        <v>337800</v>
      </c>
      <c r="L45" s="10"/>
      <c r="M45" s="10">
        <v>292205029644</v>
      </c>
      <c r="N45" s="10"/>
      <c r="O45" s="10">
        <v>267194753470</v>
      </c>
      <c r="P45" s="10"/>
      <c r="Q45" s="10">
        <f t="shared" si="1"/>
        <v>25010276174</v>
      </c>
    </row>
    <row r="46" spans="1:17" x14ac:dyDescent="0.5">
      <c r="A46" s="2" t="s">
        <v>116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f t="shared" si="0"/>
        <v>0</v>
      </c>
      <c r="J46" s="10"/>
      <c r="K46" s="10">
        <v>100</v>
      </c>
      <c r="L46" s="10"/>
      <c r="M46" s="10">
        <v>86211373</v>
      </c>
      <c r="N46" s="10"/>
      <c r="O46" s="10">
        <v>80796817</v>
      </c>
      <c r="P46" s="10"/>
      <c r="Q46" s="10">
        <f t="shared" si="1"/>
        <v>5414556</v>
      </c>
    </row>
    <row r="47" spans="1:17" x14ac:dyDescent="0.5">
      <c r="A47" s="2" t="s">
        <v>63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f t="shared" si="0"/>
        <v>0</v>
      </c>
      <c r="J47" s="10"/>
      <c r="K47" s="10">
        <v>315366</v>
      </c>
      <c r="L47" s="10"/>
      <c r="M47" s="10">
        <v>252943164960</v>
      </c>
      <c r="N47" s="10"/>
      <c r="O47" s="10">
        <v>231516007664</v>
      </c>
      <c r="P47" s="10"/>
      <c r="Q47" s="10">
        <f t="shared" si="1"/>
        <v>21427157296</v>
      </c>
    </row>
    <row r="48" spans="1:17" x14ac:dyDescent="0.5">
      <c r="A48" s="2" t="s">
        <v>252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f t="shared" si="0"/>
        <v>0</v>
      </c>
      <c r="J48" s="10"/>
      <c r="K48" s="10">
        <v>92699</v>
      </c>
      <c r="L48" s="10"/>
      <c r="M48" s="10">
        <v>92699000000</v>
      </c>
      <c r="N48" s="10"/>
      <c r="O48" s="10">
        <v>88310379012</v>
      </c>
      <c r="P48" s="10"/>
      <c r="Q48" s="10">
        <f t="shared" si="1"/>
        <v>4388620988</v>
      </c>
    </row>
    <row r="49" spans="1:17" x14ac:dyDescent="0.5">
      <c r="A49" s="2" t="s">
        <v>253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f t="shared" si="0"/>
        <v>0</v>
      </c>
      <c r="J49" s="10"/>
      <c r="K49" s="10">
        <v>52392</v>
      </c>
      <c r="L49" s="10"/>
      <c r="M49" s="10">
        <v>52392000000</v>
      </c>
      <c r="N49" s="10"/>
      <c r="O49" s="10">
        <v>47718365798</v>
      </c>
      <c r="P49" s="10"/>
      <c r="Q49" s="10">
        <f t="shared" si="1"/>
        <v>4673634202</v>
      </c>
    </row>
    <row r="50" spans="1:17" x14ac:dyDescent="0.5">
      <c r="A50" s="2" t="s">
        <v>227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J50" s="10"/>
      <c r="K50" s="10">
        <v>165000</v>
      </c>
      <c r="L50" s="10"/>
      <c r="M50" s="10">
        <v>164652354063</v>
      </c>
      <c r="N50" s="10"/>
      <c r="O50" s="10">
        <v>163367604687</v>
      </c>
      <c r="P50" s="10"/>
      <c r="Q50" s="10">
        <f t="shared" si="1"/>
        <v>1284749376</v>
      </c>
    </row>
    <row r="51" spans="1:17" x14ac:dyDescent="0.5">
      <c r="A51" s="2" t="s">
        <v>254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J51" s="10"/>
      <c r="K51" s="10">
        <v>32031</v>
      </c>
      <c r="L51" s="10"/>
      <c r="M51" s="10">
        <v>32031000000</v>
      </c>
      <c r="N51" s="10"/>
      <c r="O51" s="10">
        <v>29982627483</v>
      </c>
      <c r="P51" s="10"/>
      <c r="Q51" s="10">
        <f t="shared" si="1"/>
        <v>2048372517</v>
      </c>
    </row>
    <row r="52" spans="1:17" x14ac:dyDescent="0.5">
      <c r="A52" s="2" t="s">
        <v>255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f t="shared" si="0"/>
        <v>0</v>
      </c>
      <c r="J52" s="10"/>
      <c r="K52" s="10">
        <v>385538</v>
      </c>
      <c r="L52" s="10"/>
      <c r="M52" s="10">
        <v>385538000000</v>
      </c>
      <c r="N52" s="10"/>
      <c r="O52" s="10">
        <v>362440255674</v>
      </c>
      <c r="P52" s="10"/>
      <c r="Q52" s="10">
        <f t="shared" si="1"/>
        <v>23097744326</v>
      </c>
    </row>
    <row r="53" spans="1:17" x14ac:dyDescent="0.5">
      <c r="A53" s="2" t="s">
        <v>256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J53" s="10"/>
      <c r="K53" s="10">
        <v>45710</v>
      </c>
      <c r="L53" s="10"/>
      <c r="M53" s="10">
        <v>45710000000</v>
      </c>
      <c r="N53" s="10"/>
      <c r="O53" s="10">
        <v>40847735905</v>
      </c>
      <c r="P53" s="10"/>
      <c r="Q53" s="10">
        <f t="shared" si="1"/>
        <v>4862264095</v>
      </c>
    </row>
    <row r="54" spans="1:17" x14ac:dyDescent="0.5">
      <c r="A54" s="2" t="s">
        <v>226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J54" s="10"/>
      <c r="K54" s="10">
        <v>10000</v>
      </c>
      <c r="L54" s="10"/>
      <c r="M54" s="10">
        <v>10000000000</v>
      </c>
      <c r="N54" s="10"/>
      <c r="O54" s="10">
        <v>9997787572</v>
      </c>
      <c r="P54" s="10"/>
      <c r="Q54" s="10">
        <f t="shared" si="1"/>
        <v>2212428</v>
      </c>
    </row>
    <row r="55" spans="1:17" x14ac:dyDescent="0.5">
      <c r="A55" s="2" t="s">
        <v>82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f t="shared" si="0"/>
        <v>0</v>
      </c>
      <c r="J55" s="10"/>
      <c r="K55" s="10">
        <v>188610</v>
      </c>
      <c r="L55" s="10"/>
      <c r="M55" s="10">
        <v>176492010110</v>
      </c>
      <c r="N55" s="10"/>
      <c r="O55" s="10">
        <v>157915861282</v>
      </c>
      <c r="P55" s="10"/>
      <c r="Q55" s="10">
        <f t="shared" si="1"/>
        <v>18576148828</v>
      </c>
    </row>
    <row r="56" spans="1:17" x14ac:dyDescent="0.5">
      <c r="A56" s="2" t="s">
        <v>224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f t="shared" si="0"/>
        <v>0</v>
      </c>
      <c r="J56" s="10"/>
      <c r="K56" s="10">
        <v>330000</v>
      </c>
      <c r="L56" s="10"/>
      <c r="M56" s="10">
        <v>326651871407</v>
      </c>
      <c r="N56" s="10"/>
      <c r="O56" s="10">
        <v>324779643869</v>
      </c>
      <c r="P56" s="10"/>
      <c r="Q56" s="10">
        <f t="shared" si="1"/>
        <v>1872227538</v>
      </c>
    </row>
    <row r="57" spans="1:17" x14ac:dyDescent="0.5">
      <c r="A57" s="2" t="s">
        <v>222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f t="shared" si="0"/>
        <v>0</v>
      </c>
      <c r="J57" s="10"/>
      <c r="K57" s="10">
        <v>400000</v>
      </c>
      <c r="L57" s="10"/>
      <c r="M57" s="10">
        <v>399276784605</v>
      </c>
      <c r="N57" s="10"/>
      <c r="O57" s="10">
        <v>386037617997</v>
      </c>
      <c r="P57" s="10"/>
      <c r="Q57" s="10">
        <f t="shared" si="1"/>
        <v>13239166608</v>
      </c>
    </row>
    <row r="58" spans="1:17" x14ac:dyDescent="0.5">
      <c r="A58" s="2" t="s">
        <v>93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f t="shared" si="0"/>
        <v>0</v>
      </c>
      <c r="J58" s="10"/>
      <c r="K58" s="10">
        <v>704058</v>
      </c>
      <c r="L58" s="10"/>
      <c r="M58" s="10">
        <v>626558145463</v>
      </c>
      <c r="N58" s="10"/>
      <c r="O58" s="10">
        <v>571532390330</v>
      </c>
      <c r="P58" s="10"/>
      <c r="Q58" s="10">
        <f t="shared" si="1"/>
        <v>55025755133</v>
      </c>
    </row>
    <row r="59" spans="1:17" x14ac:dyDescent="0.5">
      <c r="A59" s="2" t="s">
        <v>216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f t="shared" si="0"/>
        <v>0</v>
      </c>
      <c r="J59" s="10"/>
      <c r="K59" s="10">
        <v>115000</v>
      </c>
      <c r="L59" s="10"/>
      <c r="M59" s="10">
        <v>115000000000</v>
      </c>
      <c r="N59" s="10"/>
      <c r="O59" s="10">
        <v>114979156250</v>
      </c>
      <c r="P59" s="10"/>
      <c r="Q59" s="10">
        <f t="shared" si="1"/>
        <v>20843750</v>
      </c>
    </row>
    <row r="60" spans="1:17" x14ac:dyDescent="0.5">
      <c r="A60" s="2" t="s">
        <v>257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f t="shared" si="0"/>
        <v>0</v>
      </c>
      <c r="J60" s="10"/>
      <c r="K60" s="10">
        <v>80986</v>
      </c>
      <c r="L60" s="10"/>
      <c r="M60" s="10">
        <v>80986000000</v>
      </c>
      <c r="N60" s="10"/>
      <c r="O60" s="10">
        <v>78472563307</v>
      </c>
      <c r="P60" s="10"/>
      <c r="Q60" s="10">
        <f t="shared" si="1"/>
        <v>2513436693</v>
      </c>
    </row>
    <row r="61" spans="1:17" x14ac:dyDescent="0.5">
      <c r="A61" s="2" t="s">
        <v>75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f t="shared" si="0"/>
        <v>0</v>
      </c>
      <c r="J61" s="10"/>
      <c r="K61" s="10">
        <v>161700</v>
      </c>
      <c r="L61" s="10"/>
      <c r="M61" s="10">
        <v>130401586441</v>
      </c>
      <c r="N61" s="10"/>
      <c r="O61" s="10">
        <v>122952413225</v>
      </c>
      <c r="P61" s="10"/>
      <c r="Q61" s="10">
        <f t="shared" si="1"/>
        <v>7449173216</v>
      </c>
    </row>
    <row r="62" spans="1:17" x14ac:dyDescent="0.5">
      <c r="A62" s="2" t="s">
        <v>218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f t="shared" si="0"/>
        <v>0</v>
      </c>
      <c r="J62" s="10"/>
      <c r="K62" s="10">
        <v>200000</v>
      </c>
      <c r="L62" s="10"/>
      <c r="M62" s="10">
        <v>191144126170</v>
      </c>
      <c r="N62" s="10"/>
      <c r="O62" s="10">
        <v>190602000000</v>
      </c>
      <c r="P62" s="10"/>
      <c r="Q62" s="10">
        <f t="shared" si="1"/>
        <v>542126170</v>
      </c>
    </row>
    <row r="63" spans="1:17" x14ac:dyDescent="0.5">
      <c r="A63" s="2" t="s">
        <v>258</v>
      </c>
      <c r="C63" s="10">
        <v>0</v>
      </c>
      <c r="D63" s="10"/>
      <c r="E63" s="10">
        <v>0</v>
      </c>
      <c r="F63" s="10"/>
      <c r="G63" s="10">
        <v>0</v>
      </c>
      <c r="H63" s="10"/>
      <c r="I63" s="10">
        <f t="shared" si="0"/>
        <v>0</v>
      </c>
      <c r="J63" s="10"/>
      <c r="K63" s="10">
        <v>6037</v>
      </c>
      <c r="L63" s="10"/>
      <c r="M63" s="10">
        <v>6037000000</v>
      </c>
      <c r="N63" s="10"/>
      <c r="O63" s="10">
        <v>5524845650</v>
      </c>
      <c r="P63" s="10"/>
      <c r="Q63" s="10">
        <f t="shared" si="1"/>
        <v>512154350</v>
      </c>
    </row>
    <row r="64" spans="1:17" x14ac:dyDescent="0.5">
      <c r="A64" s="2" t="s">
        <v>114</v>
      </c>
      <c r="C64" s="10">
        <v>0</v>
      </c>
      <c r="D64" s="10"/>
      <c r="E64" s="10">
        <v>0</v>
      </c>
      <c r="F64" s="10"/>
      <c r="G64" s="10">
        <v>0</v>
      </c>
      <c r="H64" s="10"/>
      <c r="I64" s="10">
        <f t="shared" si="0"/>
        <v>0</v>
      </c>
      <c r="J64" s="10"/>
      <c r="K64" s="10">
        <v>175500</v>
      </c>
      <c r="L64" s="10"/>
      <c r="M64" s="10">
        <v>143749720651</v>
      </c>
      <c r="N64" s="10"/>
      <c r="O64" s="10">
        <v>133572707427</v>
      </c>
      <c r="P64" s="10"/>
      <c r="Q64" s="10">
        <f t="shared" si="1"/>
        <v>10177013224</v>
      </c>
    </row>
    <row r="65" spans="1:17" x14ac:dyDescent="0.5">
      <c r="A65" s="2" t="s">
        <v>69</v>
      </c>
      <c r="C65" s="10">
        <v>0</v>
      </c>
      <c r="D65" s="10"/>
      <c r="E65" s="10">
        <v>0</v>
      </c>
      <c r="F65" s="10"/>
      <c r="G65" s="10">
        <v>0</v>
      </c>
      <c r="H65" s="10"/>
      <c r="I65" s="10">
        <f t="shared" si="0"/>
        <v>0</v>
      </c>
      <c r="J65" s="10"/>
      <c r="K65" s="10">
        <v>392988</v>
      </c>
      <c r="L65" s="10"/>
      <c r="M65" s="10">
        <v>288303643601</v>
      </c>
      <c r="N65" s="10"/>
      <c r="O65" s="10">
        <v>276145363727</v>
      </c>
      <c r="P65" s="10"/>
      <c r="Q65" s="10">
        <f t="shared" si="1"/>
        <v>12158279874</v>
      </c>
    </row>
    <row r="66" spans="1:17" x14ac:dyDescent="0.5">
      <c r="A66" s="2" t="s">
        <v>259</v>
      </c>
      <c r="C66" s="10">
        <v>0</v>
      </c>
      <c r="D66" s="10"/>
      <c r="E66" s="10">
        <v>0</v>
      </c>
      <c r="F66" s="10"/>
      <c r="G66" s="10">
        <v>0</v>
      </c>
      <c r="H66" s="10"/>
      <c r="I66" s="10">
        <f t="shared" si="0"/>
        <v>0</v>
      </c>
      <c r="J66" s="10"/>
      <c r="K66" s="10">
        <v>542241</v>
      </c>
      <c r="L66" s="10"/>
      <c r="M66" s="10">
        <v>542241000000</v>
      </c>
      <c r="N66" s="10"/>
      <c r="O66" s="10">
        <v>519169421108</v>
      </c>
      <c r="P66" s="10"/>
      <c r="Q66" s="10">
        <f t="shared" si="1"/>
        <v>23071578892</v>
      </c>
    </row>
    <row r="67" spans="1:17" x14ac:dyDescent="0.5">
      <c r="A67" s="2" t="s">
        <v>78</v>
      </c>
      <c r="C67" s="10">
        <v>0</v>
      </c>
      <c r="D67" s="10"/>
      <c r="E67" s="10">
        <v>0</v>
      </c>
      <c r="F67" s="10"/>
      <c r="G67" s="10">
        <v>0</v>
      </c>
      <c r="H67" s="10"/>
      <c r="I67" s="10">
        <f t="shared" si="0"/>
        <v>0</v>
      </c>
      <c r="J67" s="10"/>
      <c r="K67" s="10">
        <v>132000</v>
      </c>
      <c r="L67" s="10"/>
      <c r="M67" s="10">
        <v>102822740004</v>
      </c>
      <c r="N67" s="10"/>
      <c r="O67" s="10">
        <v>97022236680</v>
      </c>
      <c r="P67" s="10"/>
      <c r="Q67" s="10">
        <f t="shared" si="1"/>
        <v>5800503324</v>
      </c>
    </row>
    <row r="68" spans="1:17" x14ac:dyDescent="0.5">
      <c r="A68" s="2" t="s">
        <v>220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J68" s="10"/>
      <c r="K68" s="10">
        <v>100</v>
      </c>
      <c r="L68" s="10"/>
      <c r="M68" s="10">
        <v>97882257</v>
      </c>
      <c r="N68" s="10"/>
      <c r="O68" s="10">
        <v>97214614</v>
      </c>
      <c r="P68" s="10"/>
      <c r="Q68" s="10">
        <f t="shared" si="1"/>
        <v>667643</v>
      </c>
    </row>
    <row r="69" spans="1:17" x14ac:dyDescent="0.5">
      <c r="A69" s="2" t="s">
        <v>260</v>
      </c>
      <c r="C69" s="10">
        <v>0</v>
      </c>
      <c r="D69" s="10"/>
      <c r="E69" s="10">
        <v>0</v>
      </c>
      <c r="F69" s="10"/>
      <c r="G69" s="10">
        <v>0</v>
      </c>
      <c r="H69" s="10"/>
      <c r="I69" s="10">
        <f t="shared" si="0"/>
        <v>0</v>
      </c>
      <c r="J69" s="10"/>
      <c r="K69" s="10">
        <v>191138</v>
      </c>
      <c r="L69" s="10"/>
      <c r="M69" s="10">
        <v>191138000000</v>
      </c>
      <c r="N69" s="10"/>
      <c r="O69" s="10">
        <v>170244424904</v>
      </c>
      <c r="P69" s="10"/>
      <c r="Q69" s="10">
        <f t="shared" si="1"/>
        <v>20893575096</v>
      </c>
    </row>
    <row r="70" spans="1:17" x14ac:dyDescent="0.5">
      <c r="A70" s="2" t="s">
        <v>66</v>
      </c>
      <c r="C70" s="10">
        <v>0</v>
      </c>
      <c r="D70" s="10"/>
      <c r="E70" s="10">
        <v>0</v>
      </c>
      <c r="F70" s="10"/>
      <c r="G70" s="10">
        <v>0</v>
      </c>
      <c r="H70" s="10"/>
      <c r="I70" s="10">
        <f t="shared" si="0"/>
        <v>0</v>
      </c>
      <c r="J70" s="10"/>
      <c r="K70" s="10">
        <v>220200</v>
      </c>
      <c r="L70" s="10"/>
      <c r="M70" s="10">
        <v>174156450433</v>
      </c>
      <c r="N70" s="10"/>
      <c r="O70" s="10">
        <v>161326624781</v>
      </c>
      <c r="P70" s="10"/>
      <c r="Q70" s="10">
        <f t="shared" si="1"/>
        <v>12829825652</v>
      </c>
    </row>
    <row r="71" spans="1:17" ht="22.5" thickBot="1" x14ac:dyDescent="0.55000000000000004">
      <c r="E71" s="5">
        <f>SUM(E8:E70)</f>
        <v>912566940834</v>
      </c>
      <c r="G71" s="5">
        <f>SUM(G8:G70)</f>
        <v>906934619147</v>
      </c>
      <c r="I71" s="5">
        <f>SUM(I8:I70)</f>
        <v>5632321687</v>
      </c>
      <c r="M71" s="5">
        <f>SUM(M8:M70)</f>
        <v>7194647366241</v>
      </c>
      <c r="O71" s="5">
        <f>SUM(O8:O70)</f>
        <v>6858078499344</v>
      </c>
      <c r="Q71" s="5">
        <f>SUM(Q8:Q70)</f>
        <v>336568866897</v>
      </c>
    </row>
    <row r="72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topLeftCell="A25" workbookViewId="0">
      <selection activeCell="I43" sqref="I43"/>
    </sheetView>
  </sheetViews>
  <sheetFormatPr defaultRowHeight="21.75" x14ac:dyDescent="0.5"/>
  <cols>
    <col min="1" max="1" width="28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6.710937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2.5" x14ac:dyDescent="0.5">
      <c r="A6" s="16" t="s">
        <v>3</v>
      </c>
      <c r="C6" s="18" t="s">
        <v>208</v>
      </c>
      <c r="D6" s="18" t="s">
        <v>208</v>
      </c>
      <c r="E6" s="18" t="s">
        <v>208</v>
      </c>
      <c r="F6" s="18" t="s">
        <v>208</v>
      </c>
      <c r="G6" s="18" t="s">
        <v>208</v>
      </c>
      <c r="H6" s="18" t="s">
        <v>208</v>
      </c>
      <c r="I6" s="18" t="s">
        <v>208</v>
      </c>
      <c r="J6" s="18" t="s">
        <v>208</v>
      </c>
      <c r="K6" s="18" t="s">
        <v>208</v>
      </c>
      <c r="M6" s="18" t="s">
        <v>209</v>
      </c>
      <c r="N6" s="18" t="s">
        <v>209</v>
      </c>
      <c r="O6" s="18" t="s">
        <v>209</v>
      </c>
      <c r="P6" s="18" t="s">
        <v>209</v>
      </c>
      <c r="Q6" s="18" t="s">
        <v>209</v>
      </c>
      <c r="R6" s="18" t="s">
        <v>209</v>
      </c>
      <c r="S6" s="18" t="s">
        <v>209</v>
      </c>
      <c r="T6" s="18" t="s">
        <v>209</v>
      </c>
      <c r="U6" s="18" t="s">
        <v>209</v>
      </c>
    </row>
    <row r="7" spans="1:21" ht="22.5" x14ac:dyDescent="0.5">
      <c r="A7" s="18" t="s">
        <v>3</v>
      </c>
      <c r="C7" s="19" t="s">
        <v>261</v>
      </c>
      <c r="E7" s="19" t="s">
        <v>262</v>
      </c>
      <c r="G7" s="19" t="s">
        <v>263</v>
      </c>
      <c r="I7" s="19" t="s">
        <v>190</v>
      </c>
      <c r="K7" s="19" t="s">
        <v>264</v>
      </c>
      <c r="M7" s="19" t="s">
        <v>261</v>
      </c>
      <c r="O7" s="19" t="s">
        <v>262</v>
      </c>
      <c r="Q7" s="19" t="s">
        <v>263</v>
      </c>
      <c r="S7" s="19" t="s">
        <v>190</v>
      </c>
      <c r="U7" s="19" t="s">
        <v>264</v>
      </c>
    </row>
    <row r="8" spans="1:21" x14ac:dyDescent="0.5">
      <c r="A8" s="2" t="s">
        <v>26</v>
      </c>
      <c r="C8" s="10">
        <v>0</v>
      </c>
      <c r="D8" s="10"/>
      <c r="E8" s="10">
        <v>605455539</v>
      </c>
      <c r="F8" s="10"/>
      <c r="G8" s="10">
        <v>-65745325</v>
      </c>
      <c r="H8" s="10"/>
      <c r="I8" s="10">
        <v>539710214</v>
      </c>
      <c r="K8" s="6">
        <f>I8/$I$38</f>
        <v>5.7894494810852494E-2</v>
      </c>
      <c r="M8" s="10">
        <v>0</v>
      </c>
      <c r="N8" s="10"/>
      <c r="O8" s="10">
        <v>-7343442</v>
      </c>
      <c r="P8" s="10"/>
      <c r="Q8" s="10">
        <v>-65745325</v>
      </c>
      <c r="R8" s="10"/>
      <c r="S8" s="10">
        <v>-73088767</v>
      </c>
      <c r="U8" s="6">
        <f>S8/$S$38</f>
        <v>-1.5213212584165019E-3</v>
      </c>
    </row>
    <row r="9" spans="1:21" x14ac:dyDescent="0.5">
      <c r="A9" s="2" t="s">
        <v>18</v>
      </c>
      <c r="C9" s="10">
        <v>0</v>
      </c>
      <c r="D9" s="10"/>
      <c r="E9" s="10">
        <v>6804880663</v>
      </c>
      <c r="F9" s="10"/>
      <c r="G9" s="10">
        <v>-3598198549</v>
      </c>
      <c r="H9" s="10"/>
      <c r="I9" s="10">
        <v>3206682114</v>
      </c>
      <c r="K9" s="6">
        <f t="shared" ref="K9:K37" si="0">I9/$I$38</f>
        <v>0.34397948416263713</v>
      </c>
      <c r="M9" s="10">
        <v>27803250000</v>
      </c>
      <c r="N9" s="10"/>
      <c r="O9" s="10">
        <v>-13272462965</v>
      </c>
      <c r="P9" s="10"/>
      <c r="Q9" s="10">
        <v>-3087502896</v>
      </c>
      <c r="R9" s="10"/>
      <c r="S9" s="10">
        <v>11443284139</v>
      </c>
      <c r="U9" s="6">
        <f t="shared" ref="U9:U37" si="1">S9/$S$38</f>
        <v>0.23818860464236696</v>
      </c>
    </row>
    <row r="10" spans="1:21" x14ac:dyDescent="0.5">
      <c r="A10" s="2" t="s">
        <v>15</v>
      </c>
      <c r="C10" s="10">
        <v>0</v>
      </c>
      <c r="D10" s="10"/>
      <c r="E10" s="10">
        <v>-172243</v>
      </c>
      <c r="F10" s="10"/>
      <c r="G10" s="10">
        <v>-7969</v>
      </c>
      <c r="H10" s="10"/>
      <c r="I10" s="10">
        <v>-180212</v>
      </c>
      <c r="K10" s="6">
        <f t="shared" si="0"/>
        <v>-1.9331267832654636E-5</v>
      </c>
      <c r="M10" s="10">
        <v>34494000</v>
      </c>
      <c r="N10" s="10"/>
      <c r="O10" s="10">
        <v>108966186</v>
      </c>
      <c r="P10" s="10"/>
      <c r="Q10" s="10">
        <v>-7969</v>
      </c>
      <c r="R10" s="10"/>
      <c r="S10" s="10">
        <v>143452217</v>
      </c>
      <c r="U10" s="6">
        <f t="shared" si="1"/>
        <v>2.9859158424313972E-3</v>
      </c>
    </row>
    <row r="11" spans="1:21" x14ac:dyDescent="0.5">
      <c r="A11" s="2" t="s">
        <v>21</v>
      </c>
      <c r="C11" s="10">
        <v>0</v>
      </c>
      <c r="D11" s="10"/>
      <c r="E11" s="10">
        <v>0</v>
      </c>
      <c r="F11" s="10"/>
      <c r="G11" s="10">
        <v>943950524</v>
      </c>
      <c r="H11" s="10"/>
      <c r="I11" s="10">
        <v>943950524</v>
      </c>
      <c r="K11" s="6">
        <f t="shared" si="0"/>
        <v>0.10125718820177729</v>
      </c>
      <c r="M11" s="10">
        <v>0</v>
      </c>
      <c r="N11" s="10"/>
      <c r="O11" s="10">
        <v>0</v>
      </c>
      <c r="P11" s="10"/>
      <c r="Q11" s="10">
        <v>943950524</v>
      </c>
      <c r="R11" s="10"/>
      <c r="S11" s="10">
        <v>943950524</v>
      </c>
      <c r="U11" s="6">
        <f t="shared" si="1"/>
        <v>1.9648053428710822E-2</v>
      </c>
    </row>
    <row r="12" spans="1:21" x14ac:dyDescent="0.5">
      <c r="A12" s="2" t="s">
        <v>34</v>
      </c>
      <c r="C12" s="10">
        <v>0</v>
      </c>
      <c r="D12" s="10"/>
      <c r="E12" s="10">
        <v>4515714229</v>
      </c>
      <c r="F12" s="10"/>
      <c r="G12" s="10">
        <v>-3445940438</v>
      </c>
      <c r="H12" s="10"/>
      <c r="I12" s="10">
        <v>1069773791</v>
      </c>
      <c r="K12" s="6">
        <f t="shared" si="0"/>
        <v>0.11475419880016482</v>
      </c>
      <c r="M12" s="10">
        <v>10029882000</v>
      </c>
      <c r="N12" s="10"/>
      <c r="O12" s="10">
        <v>-5178472719</v>
      </c>
      <c r="P12" s="10"/>
      <c r="Q12" s="10">
        <v>-3445940438</v>
      </c>
      <c r="R12" s="10"/>
      <c r="S12" s="10">
        <v>1405468843</v>
      </c>
      <c r="U12" s="6">
        <f t="shared" si="1"/>
        <v>2.9254421940076578E-2</v>
      </c>
    </row>
    <row r="13" spans="1:21" x14ac:dyDescent="0.5">
      <c r="A13" s="2" t="s">
        <v>27</v>
      </c>
      <c r="C13" s="10">
        <v>0</v>
      </c>
      <c r="D13" s="10"/>
      <c r="E13" s="10">
        <v>302237799</v>
      </c>
      <c r="F13" s="10"/>
      <c r="G13" s="10">
        <v>-4020</v>
      </c>
      <c r="H13" s="10"/>
      <c r="I13" s="10">
        <v>302233779</v>
      </c>
      <c r="K13" s="6">
        <f t="shared" si="0"/>
        <v>3.2420494361775853E-2</v>
      </c>
      <c r="M13" s="10">
        <v>0</v>
      </c>
      <c r="N13" s="10"/>
      <c r="O13" s="10">
        <v>-76667358</v>
      </c>
      <c r="P13" s="10"/>
      <c r="Q13" s="10">
        <v>-4020</v>
      </c>
      <c r="R13" s="10"/>
      <c r="S13" s="10">
        <v>-76671378</v>
      </c>
      <c r="U13" s="6">
        <f t="shared" si="1"/>
        <v>-1.5958922561039688E-3</v>
      </c>
    </row>
    <row r="14" spans="1:21" x14ac:dyDescent="0.5">
      <c r="A14" s="2" t="s">
        <v>33</v>
      </c>
      <c r="C14" s="10">
        <v>0</v>
      </c>
      <c r="D14" s="10"/>
      <c r="E14" s="10">
        <v>0</v>
      </c>
      <c r="F14" s="10"/>
      <c r="G14" s="10">
        <v>-257209152</v>
      </c>
      <c r="H14" s="10"/>
      <c r="I14" s="10">
        <v>-257209152</v>
      </c>
      <c r="K14" s="6">
        <f t="shared" si="0"/>
        <v>-2.7590720963764772E-2</v>
      </c>
      <c r="M14" s="10">
        <v>0</v>
      </c>
      <c r="N14" s="10"/>
      <c r="O14" s="10">
        <v>0</v>
      </c>
      <c r="P14" s="10"/>
      <c r="Q14" s="10">
        <v>-257209152</v>
      </c>
      <c r="R14" s="10"/>
      <c r="S14" s="10">
        <v>-257209152</v>
      </c>
      <c r="U14" s="6">
        <f t="shared" si="1"/>
        <v>-5.3537330954958008E-3</v>
      </c>
    </row>
    <row r="15" spans="1:21" x14ac:dyDescent="0.5">
      <c r="A15" s="2" t="s">
        <v>31</v>
      </c>
      <c r="C15" s="10">
        <v>0</v>
      </c>
      <c r="D15" s="10"/>
      <c r="E15" s="10">
        <v>0</v>
      </c>
      <c r="F15" s="10"/>
      <c r="G15" s="10">
        <v>3801553758</v>
      </c>
      <c r="H15" s="10"/>
      <c r="I15" s="10">
        <v>3801553758</v>
      </c>
      <c r="K15" s="6">
        <f t="shared" si="0"/>
        <v>0.40779112310019727</v>
      </c>
      <c r="M15" s="10">
        <v>0</v>
      </c>
      <c r="N15" s="10"/>
      <c r="O15" s="10">
        <v>0</v>
      </c>
      <c r="P15" s="10"/>
      <c r="Q15" s="10">
        <v>3801553758</v>
      </c>
      <c r="R15" s="10"/>
      <c r="S15" s="10">
        <v>3801553758</v>
      </c>
      <c r="U15" s="6">
        <f t="shared" si="1"/>
        <v>7.9128227010021146E-2</v>
      </c>
    </row>
    <row r="16" spans="1:21" x14ac:dyDescent="0.5">
      <c r="A16" s="2" t="s">
        <v>32</v>
      </c>
      <c r="C16" s="10">
        <v>0</v>
      </c>
      <c r="D16" s="10"/>
      <c r="E16" s="10">
        <v>0</v>
      </c>
      <c r="F16" s="10"/>
      <c r="G16" s="10">
        <v>295643099</v>
      </c>
      <c r="H16" s="10"/>
      <c r="I16" s="10">
        <v>295643099</v>
      </c>
      <c r="K16" s="6">
        <f t="shared" si="0"/>
        <v>3.1713514802815743E-2</v>
      </c>
      <c r="M16" s="10">
        <v>0</v>
      </c>
      <c r="N16" s="10"/>
      <c r="O16" s="10">
        <v>0</v>
      </c>
      <c r="P16" s="10"/>
      <c r="Q16" s="10">
        <v>-328449218</v>
      </c>
      <c r="R16" s="10"/>
      <c r="S16" s="10">
        <v>-328449218</v>
      </c>
      <c r="U16" s="6">
        <f t="shared" si="1"/>
        <v>-6.8365741845621223E-3</v>
      </c>
    </row>
    <row r="17" spans="1:21" x14ac:dyDescent="0.5">
      <c r="A17" s="2" t="s">
        <v>38</v>
      </c>
      <c r="C17" s="10">
        <v>0</v>
      </c>
      <c r="D17" s="10"/>
      <c r="E17" s="10">
        <v>0</v>
      </c>
      <c r="F17" s="10"/>
      <c r="G17" s="10">
        <v>-3628758048</v>
      </c>
      <c r="H17" s="10"/>
      <c r="I17" s="10">
        <v>-3628758048</v>
      </c>
      <c r="K17" s="6">
        <f t="shared" si="0"/>
        <v>-0.38925539767489969</v>
      </c>
      <c r="M17" s="10">
        <v>11730000000</v>
      </c>
      <c r="N17" s="10"/>
      <c r="O17" s="10">
        <v>0</v>
      </c>
      <c r="P17" s="10"/>
      <c r="Q17" s="10">
        <v>-8463355981</v>
      </c>
      <c r="R17" s="10"/>
      <c r="S17" s="10">
        <v>3266644019</v>
      </c>
      <c r="U17" s="6">
        <f t="shared" si="1"/>
        <v>6.7994237606769578E-2</v>
      </c>
    </row>
    <row r="18" spans="1:21" x14ac:dyDescent="0.5">
      <c r="A18" s="2" t="s">
        <v>20</v>
      </c>
      <c r="C18" s="10">
        <v>4122144000</v>
      </c>
      <c r="D18" s="10"/>
      <c r="E18" s="10">
        <v>-2789432716</v>
      </c>
      <c r="F18" s="10"/>
      <c r="G18" s="10">
        <v>-1298339835</v>
      </c>
      <c r="H18" s="10"/>
      <c r="I18" s="10">
        <v>34371449</v>
      </c>
      <c r="K18" s="6">
        <f t="shared" si="0"/>
        <v>3.6870113334041537E-3</v>
      </c>
      <c r="M18" s="10">
        <v>4122144000</v>
      </c>
      <c r="N18" s="10"/>
      <c r="O18" s="10">
        <v>-3469227949</v>
      </c>
      <c r="P18" s="10"/>
      <c r="Q18" s="10">
        <v>-1643522797</v>
      </c>
      <c r="R18" s="10"/>
      <c r="S18" s="10">
        <v>-990606746</v>
      </c>
      <c r="U18" s="6">
        <f t="shared" si="1"/>
        <v>-2.0619189011911995E-2</v>
      </c>
    </row>
    <row r="19" spans="1:21" x14ac:dyDescent="0.5">
      <c r="A19" s="2" t="s">
        <v>28</v>
      </c>
      <c r="C19" s="10">
        <v>0</v>
      </c>
      <c r="D19" s="10"/>
      <c r="E19" s="10">
        <v>3292044801</v>
      </c>
      <c r="F19" s="10"/>
      <c r="G19" s="10">
        <v>-1747168774</v>
      </c>
      <c r="H19" s="10"/>
      <c r="I19" s="10">
        <v>1544876027</v>
      </c>
      <c r="K19" s="6">
        <f t="shared" si="0"/>
        <v>0.16571822212829554</v>
      </c>
      <c r="M19" s="10">
        <v>8685000000</v>
      </c>
      <c r="N19" s="10"/>
      <c r="O19" s="10">
        <v>-5400301864</v>
      </c>
      <c r="P19" s="10"/>
      <c r="Q19" s="10">
        <v>-1747168774</v>
      </c>
      <c r="R19" s="10"/>
      <c r="S19" s="10">
        <v>1537529362</v>
      </c>
      <c r="U19" s="6">
        <f t="shared" si="1"/>
        <v>3.2003222928225911E-2</v>
      </c>
    </row>
    <row r="20" spans="1:21" x14ac:dyDescent="0.5">
      <c r="A20" s="2" t="s">
        <v>35</v>
      </c>
      <c r="C20" s="10">
        <v>0</v>
      </c>
      <c r="D20" s="10"/>
      <c r="E20" s="10">
        <v>0</v>
      </c>
      <c r="F20" s="10"/>
      <c r="G20" s="10">
        <v>-2169</v>
      </c>
      <c r="H20" s="10"/>
      <c r="I20" s="10">
        <v>-2169</v>
      </c>
      <c r="K20" s="6">
        <f t="shared" si="0"/>
        <v>-2.3266774648207613E-7</v>
      </c>
      <c r="M20" s="10">
        <v>3141600000</v>
      </c>
      <c r="N20" s="10"/>
      <c r="O20" s="10">
        <v>0</v>
      </c>
      <c r="P20" s="10"/>
      <c r="Q20" s="10">
        <v>-3825463949</v>
      </c>
      <c r="R20" s="10"/>
      <c r="S20" s="10">
        <v>-683863949</v>
      </c>
      <c r="U20" s="6">
        <f t="shared" si="1"/>
        <v>-1.423442761701478E-2</v>
      </c>
    </row>
    <row r="21" spans="1:21" x14ac:dyDescent="0.5">
      <c r="A21" s="2" t="s">
        <v>40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v>0</v>
      </c>
      <c r="K21" s="6">
        <f t="shared" si="0"/>
        <v>0</v>
      </c>
      <c r="M21" s="10">
        <v>0</v>
      </c>
      <c r="N21" s="10"/>
      <c r="O21" s="10">
        <v>0</v>
      </c>
      <c r="P21" s="10"/>
      <c r="Q21" s="10">
        <v>0</v>
      </c>
      <c r="R21" s="10"/>
      <c r="S21" s="10">
        <v>0</v>
      </c>
      <c r="U21" s="6">
        <f t="shared" si="1"/>
        <v>0</v>
      </c>
    </row>
    <row r="22" spans="1:21" x14ac:dyDescent="0.5">
      <c r="A22" s="2" t="s">
        <v>41</v>
      </c>
      <c r="C22" s="10">
        <v>0</v>
      </c>
      <c r="D22" s="10"/>
      <c r="E22" s="10">
        <v>17305243</v>
      </c>
      <c r="F22" s="10"/>
      <c r="G22" s="10">
        <v>492413208</v>
      </c>
      <c r="H22" s="10"/>
      <c r="I22" s="10">
        <v>509718451</v>
      </c>
      <c r="K22" s="6">
        <f t="shared" si="0"/>
        <v>5.4677290610652164E-2</v>
      </c>
      <c r="M22" s="10">
        <v>0</v>
      </c>
      <c r="N22" s="10"/>
      <c r="O22" s="10">
        <v>17305243</v>
      </c>
      <c r="P22" s="10"/>
      <c r="Q22" s="10">
        <v>507282841</v>
      </c>
      <c r="R22" s="10"/>
      <c r="S22" s="10">
        <v>524588084</v>
      </c>
      <c r="U22" s="6">
        <f t="shared" si="1"/>
        <v>1.0919147180320905E-2</v>
      </c>
    </row>
    <row r="23" spans="1:21" x14ac:dyDescent="0.5">
      <c r="A23" s="2" t="s">
        <v>19</v>
      </c>
      <c r="C23" s="10">
        <v>0</v>
      </c>
      <c r="D23" s="10"/>
      <c r="E23" s="10">
        <v>301764723</v>
      </c>
      <c r="F23" s="10"/>
      <c r="G23" s="10">
        <v>-229636462</v>
      </c>
      <c r="H23" s="10"/>
      <c r="I23" s="10">
        <v>72128261</v>
      </c>
      <c r="K23" s="6">
        <f t="shared" si="0"/>
        <v>7.7371691768285018E-3</v>
      </c>
      <c r="M23" s="10">
        <v>3246101250</v>
      </c>
      <c r="N23" s="10"/>
      <c r="O23" s="10">
        <v>-1637231187</v>
      </c>
      <c r="P23" s="10"/>
      <c r="Q23" s="10">
        <v>20647899</v>
      </c>
      <c r="R23" s="10"/>
      <c r="S23" s="10">
        <v>1629517962</v>
      </c>
      <c r="U23" s="6">
        <f t="shared" si="1"/>
        <v>3.3917938669866102E-2</v>
      </c>
    </row>
    <row r="24" spans="1:21" x14ac:dyDescent="0.5">
      <c r="A24" s="2" t="s">
        <v>248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K24" s="6">
        <f t="shared" si="0"/>
        <v>0</v>
      </c>
      <c r="M24" s="10">
        <v>0</v>
      </c>
      <c r="N24" s="10"/>
      <c r="O24" s="10">
        <v>0</v>
      </c>
      <c r="P24" s="10"/>
      <c r="Q24" s="10">
        <v>-22237185</v>
      </c>
      <c r="R24" s="10"/>
      <c r="S24" s="10">
        <v>-22237185</v>
      </c>
      <c r="U24" s="6">
        <f t="shared" si="1"/>
        <v>-4.6286048672623744E-4</v>
      </c>
    </row>
    <row r="25" spans="1:21" x14ac:dyDescent="0.5">
      <c r="A25" s="2" t="s">
        <v>249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K25" s="6">
        <f t="shared" si="0"/>
        <v>0</v>
      </c>
      <c r="M25" s="10">
        <v>0</v>
      </c>
      <c r="N25" s="10"/>
      <c r="O25" s="10">
        <v>0</v>
      </c>
      <c r="P25" s="10"/>
      <c r="Q25" s="10">
        <v>-22716900</v>
      </c>
      <c r="R25" s="10"/>
      <c r="S25" s="10">
        <v>-22716900</v>
      </c>
      <c r="U25" s="6">
        <f t="shared" si="1"/>
        <v>-4.7284561381808279E-4</v>
      </c>
    </row>
    <row r="26" spans="1:21" x14ac:dyDescent="0.5">
      <c r="A26" s="2" t="s">
        <v>250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K26" s="6">
        <f t="shared" si="0"/>
        <v>0</v>
      </c>
      <c r="M26" s="10">
        <v>0</v>
      </c>
      <c r="N26" s="10"/>
      <c r="O26" s="10">
        <v>0</v>
      </c>
      <c r="P26" s="10"/>
      <c r="Q26" s="10">
        <v>26479569935</v>
      </c>
      <c r="R26" s="10"/>
      <c r="S26" s="10">
        <v>26479569935</v>
      </c>
      <c r="U26" s="6">
        <f t="shared" si="1"/>
        <v>0.55116448545153285</v>
      </c>
    </row>
    <row r="27" spans="1:21" x14ac:dyDescent="0.5">
      <c r="A27" s="2" t="s">
        <v>251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K27" s="6">
        <f t="shared" si="0"/>
        <v>0</v>
      </c>
      <c r="M27" s="10">
        <v>0</v>
      </c>
      <c r="N27" s="10"/>
      <c r="O27" s="10">
        <v>0</v>
      </c>
      <c r="P27" s="10"/>
      <c r="Q27" s="10">
        <v>-123514854</v>
      </c>
      <c r="R27" s="10"/>
      <c r="S27" s="10">
        <v>-123514854</v>
      </c>
      <c r="U27" s="6">
        <f t="shared" si="1"/>
        <v>-2.5709254764197968E-3</v>
      </c>
    </row>
    <row r="28" spans="1:21" x14ac:dyDescent="0.5">
      <c r="A28" s="2" t="s">
        <v>16</v>
      </c>
      <c r="C28" s="10">
        <v>0</v>
      </c>
      <c r="D28" s="10"/>
      <c r="E28" s="10">
        <v>-260713185</v>
      </c>
      <c r="F28" s="10"/>
      <c r="G28" s="10">
        <v>0</v>
      </c>
      <c r="H28" s="10"/>
      <c r="I28" s="10">
        <v>-260713185</v>
      </c>
      <c r="K28" s="6">
        <f t="shared" si="0"/>
        <v>-2.7966597156346067E-2</v>
      </c>
      <c r="M28" s="10">
        <v>656715614</v>
      </c>
      <c r="N28" s="10"/>
      <c r="O28" s="10">
        <v>-378328762</v>
      </c>
      <c r="P28" s="10"/>
      <c r="Q28" s="10">
        <v>1175919855</v>
      </c>
      <c r="R28" s="10"/>
      <c r="S28" s="10">
        <v>1454306707</v>
      </c>
      <c r="U28" s="6">
        <f t="shared" si="1"/>
        <v>3.0270967761938015E-2</v>
      </c>
    </row>
    <row r="29" spans="1:21" x14ac:dyDescent="0.5">
      <c r="A29" s="2" t="s">
        <v>24</v>
      </c>
      <c r="C29" s="10">
        <v>19035000000</v>
      </c>
      <c r="D29" s="10"/>
      <c r="E29" s="10">
        <v>-18247682740</v>
      </c>
      <c r="F29" s="10"/>
      <c r="G29" s="10">
        <v>0</v>
      </c>
      <c r="H29" s="10"/>
      <c r="I29" s="10">
        <v>787317260</v>
      </c>
      <c r="K29" s="6">
        <f t="shared" si="0"/>
        <v>8.4455201775307895E-2</v>
      </c>
      <c r="M29" s="10">
        <v>19035000000</v>
      </c>
      <c r="N29" s="10"/>
      <c r="O29" s="10">
        <v>-19394482510</v>
      </c>
      <c r="P29" s="10"/>
      <c r="Q29" s="10">
        <v>0</v>
      </c>
      <c r="R29" s="10"/>
      <c r="S29" s="10">
        <v>-359482510</v>
      </c>
      <c r="U29" s="6">
        <f t="shared" si="1"/>
        <v>-7.4825230598283693E-3</v>
      </c>
    </row>
    <row r="30" spans="1:21" x14ac:dyDescent="0.5">
      <c r="A30" s="2" t="s">
        <v>22</v>
      </c>
      <c r="C30" s="10">
        <v>0</v>
      </c>
      <c r="D30" s="10"/>
      <c r="E30" s="10">
        <v>30654384</v>
      </c>
      <c r="F30" s="10"/>
      <c r="G30" s="10">
        <v>0</v>
      </c>
      <c r="H30" s="10"/>
      <c r="I30" s="10">
        <v>30654384</v>
      </c>
      <c r="K30" s="6">
        <f t="shared" si="0"/>
        <v>3.2882832849590645E-3</v>
      </c>
      <c r="M30" s="10">
        <v>0</v>
      </c>
      <c r="N30" s="10"/>
      <c r="O30" s="10">
        <v>5406845</v>
      </c>
      <c r="P30" s="10"/>
      <c r="Q30" s="10">
        <v>0</v>
      </c>
      <c r="R30" s="10"/>
      <c r="S30" s="10">
        <v>5406845</v>
      </c>
      <c r="U30" s="6">
        <f t="shared" si="1"/>
        <v>1.125418936053877E-4</v>
      </c>
    </row>
    <row r="31" spans="1:21" x14ac:dyDescent="0.5">
      <c r="A31" s="2" t="s">
        <v>25</v>
      </c>
      <c r="C31" s="10">
        <v>0</v>
      </c>
      <c r="D31" s="10"/>
      <c r="E31" s="10">
        <v>168244908</v>
      </c>
      <c r="F31" s="10"/>
      <c r="G31" s="10">
        <v>0</v>
      </c>
      <c r="H31" s="10"/>
      <c r="I31" s="10">
        <v>168244908</v>
      </c>
      <c r="K31" s="6">
        <f t="shared" si="0"/>
        <v>1.8047562748475899E-2</v>
      </c>
      <c r="M31" s="10">
        <v>0</v>
      </c>
      <c r="N31" s="10"/>
      <c r="O31" s="10">
        <v>-621741327</v>
      </c>
      <c r="P31" s="10"/>
      <c r="Q31" s="10">
        <v>0</v>
      </c>
      <c r="R31" s="10"/>
      <c r="S31" s="10">
        <v>-621741327</v>
      </c>
      <c r="U31" s="6">
        <f t="shared" si="1"/>
        <v>-1.2941363451940377E-2</v>
      </c>
    </row>
    <row r="32" spans="1:21" x14ac:dyDescent="0.5">
      <c r="A32" s="2" t="s">
        <v>36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K32" s="6">
        <f t="shared" si="0"/>
        <v>0</v>
      </c>
      <c r="M32" s="10">
        <v>0</v>
      </c>
      <c r="N32" s="10"/>
      <c r="O32" s="10">
        <v>-58292925</v>
      </c>
      <c r="P32" s="10"/>
      <c r="Q32" s="10">
        <v>0</v>
      </c>
      <c r="R32" s="10"/>
      <c r="S32" s="10">
        <v>-58292925</v>
      </c>
      <c r="U32" s="6">
        <f t="shared" si="1"/>
        <v>-1.2133501447326204E-3</v>
      </c>
    </row>
    <row r="33" spans="1:21" x14ac:dyDescent="0.5">
      <c r="A33" s="2" t="s">
        <v>39</v>
      </c>
      <c r="C33" s="10">
        <v>0</v>
      </c>
      <c r="D33" s="10"/>
      <c r="E33" s="10">
        <v>-10768232</v>
      </c>
      <c r="F33" s="10"/>
      <c r="G33" s="10">
        <v>0</v>
      </c>
      <c r="H33" s="10"/>
      <c r="I33" s="10">
        <v>-10768232</v>
      </c>
      <c r="K33" s="6">
        <f t="shared" si="0"/>
        <v>-1.1551038603209681E-3</v>
      </c>
      <c r="M33" s="10">
        <v>0</v>
      </c>
      <c r="N33" s="10"/>
      <c r="O33" s="10">
        <v>-10768232</v>
      </c>
      <c r="P33" s="10"/>
      <c r="Q33" s="10">
        <v>0</v>
      </c>
      <c r="R33" s="10"/>
      <c r="S33" s="10">
        <v>-10768232</v>
      </c>
      <c r="U33" s="6">
        <f t="shared" si="1"/>
        <v>-2.241375922672337E-4</v>
      </c>
    </row>
    <row r="34" spans="1:21" x14ac:dyDescent="0.5">
      <c r="A34" s="2" t="s">
        <v>30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K34" s="6">
        <f t="shared" si="0"/>
        <v>0</v>
      </c>
      <c r="M34" s="10">
        <v>0</v>
      </c>
      <c r="N34" s="10"/>
      <c r="O34" s="10">
        <v>-254531551</v>
      </c>
      <c r="P34" s="10"/>
      <c r="Q34" s="10">
        <v>0</v>
      </c>
      <c r="R34" s="10"/>
      <c r="S34" s="10">
        <v>-254531551</v>
      </c>
      <c r="U34" s="6">
        <f t="shared" si="1"/>
        <v>-5.2979996156457812E-3</v>
      </c>
    </row>
    <row r="35" spans="1:21" x14ac:dyDescent="0.5">
      <c r="A35" s="2" t="s">
        <v>17</v>
      </c>
      <c r="C35" s="10">
        <v>0</v>
      </c>
      <c r="D35" s="10"/>
      <c r="E35" s="10">
        <v>439247</v>
      </c>
      <c r="F35" s="10"/>
      <c r="G35" s="10">
        <v>0</v>
      </c>
      <c r="H35" s="10"/>
      <c r="I35" s="10">
        <v>439247</v>
      </c>
      <c r="K35" s="6">
        <f t="shared" si="0"/>
        <v>4.7117846767640621E-5</v>
      </c>
      <c r="M35" s="10">
        <v>0</v>
      </c>
      <c r="N35" s="10"/>
      <c r="O35" s="10">
        <v>-8053744</v>
      </c>
      <c r="P35" s="10"/>
      <c r="Q35" s="10">
        <v>0</v>
      </c>
      <c r="R35" s="10"/>
      <c r="S35" s="10">
        <v>-8053744</v>
      </c>
      <c r="U35" s="6">
        <f t="shared" si="1"/>
        <v>-1.6763632032599964E-4</v>
      </c>
    </row>
    <row r="36" spans="1:21" x14ac:dyDescent="0.5">
      <c r="A36" s="2" t="s">
        <v>23</v>
      </c>
      <c r="C36" s="10">
        <v>0</v>
      </c>
      <c r="D36" s="10"/>
      <c r="E36" s="10">
        <v>174887520</v>
      </c>
      <c r="F36" s="10"/>
      <c r="G36" s="10">
        <v>0</v>
      </c>
      <c r="H36" s="10"/>
      <c r="I36" s="10">
        <v>174887520</v>
      </c>
      <c r="K36" s="6">
        <f t="shared" si="0"/>
        <v>1.8760113031922095E-2</v>
      </c>
      <c r="M36" s="10">
        <v>0</v>
      </c>
      <c r="N36" s="10"/>
      <c r="O36" s="10">
        <v>-692374553</v>
      </c>
      <c r="P36" s="10"/>
      <c r="Q36" s="10">
        <v>0</v>
      </c>
      <c r="R36" s="10"/>
      <c r="S36" s="10">
        <v>-692374553</v>
      </c>
      <c r="U36" s="6">
        <f t="shared" si="1"/>
        <v>-1.4411573344307793E-2</v>
      </c>
    </row>
    <row r="37" spans="1:21" x14ac:dyDescent="0.5">
      <c r="A37" s="2" t="s">
        <v>29</v>
      </c>
      <c r="C37" s="10">
        <v>0</v>
      </c>
      <c r="D37" s="10"/>
      <c r="E37" s="10">
        <v>-2247483</v>
      </c>
      <c r="F37" s="10"/>
      <c r="G37" s="10">
        <v>0</v>
      </c>
      <c r="H37" s="10"/>
      <c r="I37" s="10">
        <v>-2247483</v>
      </c>
      <c r="K37" s="6">
        <f t="shared" si="0"/>
        <v>-2.410865859229027E-4</v>
      </c>
      <c r="M37" s="10">
        <v>0</v>
      </c>
      <c r="N37" s="10"/>
      <c r="O37" s="10">
        <v>-8715560</v>
      </c>
      <c r="P37" s="10"/>
      <c r="Q37" s="10">
        <v>0</v>
      </c>
      <c r="R37" s="10"/>
      <c r="S37" s="10">
        <v>-8715560</v>
      </c>
      <c r="U37" s="6">
        <f t="shared" si="1"/>
        <v>-1.814118263481518E-4</v>
      </c>
    </row>
    <row r="38" spans="1:21" ht="22.5" thickBot="1" x14ac:dyDescent="0.55000000000000004">
      <c r="C38" s="11">
        <f>SUM(C8:C37)</f>
        <v>23157144000</v>
      </c>
      <c r="D38" s="10"/>
      <c r="E38" s="11">
        <f>SUM(E8:E37)</f>
        <v>-5097387543</v>
      </c>
      <c r="F38" s="10"/>
      <c r="G38" s="11">
        <f>SUM(G8:G37)</f>
        <v>-8737450152</v>
      </c>
      <c r="H38" s="10"/>
      <c r="I38" s="11">
        <f>SUM(I8:I37)</f>
        <v>9322306305</v>
      </c>
      <c r="K38" s="7">
        <f>SUM(K8:K37)</f>
        <v>0.99999999999999989</v>
      </c>
      <c r="M38" s="11">
        <f>SUM(M8:M37)</f>
        <v>88484186864</v>
      </c>
      <c r="N38" s="10"/>
      <c r="O38" s="11">
        <f>SUM(O8:O37)</f>
        <v>-50337318374</v>
      </c>
      <c r="P38" s="10"/>
      <c r="Q38" s="11">
        <f>SUM(Q8:Q37)</f>
        <v>9896085354</v>
      </c>
      <c r="R38" s="10"/>
      <c r="S38" s="11">
        <f>SUM(S8:S37)</f>
        <v>48042953844</v>
      </c>
      <c r="U38" s="7">
        <f>SUM(U8:U37)</f>
        <v>1</v>
      </c>
    </row>
    <row r="39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2"/>
  <sheetViews>
    <sheetView rightToLeft="1" topLeftCell="A22" workbookViewId="0">
      <selection activeCell="I29" sqref="I29"/>
    </sheetView>
  </sheetViews>
  <sheetFormatPr defaultRowHeight="21.75" x14ac:dyDescent="0.5"/>
  <cols>
    <col min="1" max="1" width="31.71093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6" t="s">
        <v>210</v>
      </c>
      <c r="C6" s="18" t="s">
        <v>208</v>
      </c>
      <c r="D6" s="18" t="s">
        <v>208</v>
      </c>
      <c r="E6" s="18" t="s">
        <v>208</v>
      </c>
      <c r="F6" s="18" t="s">
        <v>208</v>
      </c>
      <c r="G6" s="18" t="s">
        <v>208</v>
      </c>
      <c r="H6" s="18" t="s">
        <v>208</v>
      </c>
      <c r="I6" s="18" t="s">
        <v>208</v>
      </c>
      <c r="K6" s="18" t="s">
        <v>209</v>
      </c>
      <c r="L6" s="18" t="s">
        <v>209</v>
      </c>
      <c r="M6" s="18" t="s">
        <v>209</v>
      </c>
      <c r="N6" s="18" t="s">
        <v>209</v>
      </c>
      <c r="O6" s="18" t="s">
        <v>209</v>
      </c>
      <c r="P6" s="18" t="s">
        <v>209</v>
      </c>
      <c r="Q6" s="18" t="s">
        <v>209</v>
      </c>
    </row>
    <row r="7" spans="1:17" ht="22.5" x14ac:dyDescent="0.5">
      <c r="A7" s="18" t="s">
        <v>210</v>
      </c>
      <c r="C7" s="19" t="s">
        <v>265</v>
      </c>
      <c r="E7" s="19" t="s">
        <v>262</v>
      </c>
      <c r="G7" s="19" t="s">
        <v>263</v>
      </c>
      <c r="I7" s="19" t="s">
        <v>266</v>
      </c>
      <c r="K7" s="19" t="s">
        <v>265</v>
      </c>
      <c r="M7" s="19" t="s">
        <v>262</v>
      </c>
      <c r="O7" s="19" t="s">
        <v>263</v>
      </c>
      <c r="Q7" s="19" t="s">
        <v>266</v>
      </c>
    </row>
    <row r="8" spans="1:17" x14ac:dyDescent="0.5">
      <c r="A8" s="2" t="s">
        <v>80</v>
      </c>
      <c r="C8" s="10">
        <v>0</v>
      </c>
      <c r="D8" s="10"/>
      <c r="E8" s="10">
        <v>-1007246718</v>
      </c>
      <c r="F8" s="10"/>
      <c r="G8" s="10">
        <v>198830968</v>
      </c>
      <c r="H8" s="10"/>
      <c r="I8" s="10">
        <v>-808415750</v>
      </c>
      <c r="J8" s="10"/>
      <c r="K8" s="10">
        <v>0</v>
      </c>
      <c r="L8" s="10"/>
      <c r="M8" s="10">
        <v>1238729426</v>
      </c>
      <c r="N8" s="10"/>
      <c r="O8" s="10">
        <v>2531421504</v>
      </c>
      <c r="P8" s="10"/>
      <c r="Q8" s="10">
        <v>3770150930</v>
      </c>
    </row>
    <row r="9" spans="1:17" x14ac:dyDescent="0.5">
      <c r="A9" s="2" t="s">
        <v>111</v>
      </c>
      <c r="C9" s="10">
        <v>0</v>
      </c>
      <c r="D9" s="10"/>
      <c r="E9" s="10">
        <v>0</v>
      </c>
      <c r="F9" s="10"/>
      <c r="G9" s="10">
        <v>-19531004</v>
      </c>
      <c r="H9" s="10"/>
      <c r="I9" s="10">
        <v>-19531004</v>
      </c>
      <c r="J9" s="10"/>
      <c r="K9" s="10">
        <v>0</v>
      </c>
      <c r="L9" s="10"/>
      <c r="M9" s="10">
        <v>0</v>
      </c>
      <c r="N9" s="10"/>
      <c r="O9" s="10">
        <v>173455579</v>
      </c>
      <c r="P9" s="10"/>
      <c r="Q9" s="10">
        <v>173455579</v>
      </c>
    </row>
    <row r="10" spans="1:17" x14ac:dyDescent="0.5">
      <c r="A10" s="2" t="s">
        <v>100</v>
      </c>
      <c r="C10" s="10">
        <v>0</v>
      </c>
      <c r="D10" s="10"/>
      <c r="E10" s="10">
        <v>-259556569</v>
      </c>
      <c r="F10" s="10"/>
      <c r="G10" s="10">
        <v>-97698659</v>
      </c>
      <c r="H10" s="10"/>
      <c r="I10" s="10">
        <v>-357255228</v>
      </c>
      <c r="J10" s="10"/>
      <c r="K10" s="10">
        <v>0</v>
      </c>
      <c r="L10" s="10"/>
      <c r="M10" s="10">
        <v>8451485</v>
      </c>
      <c r="N10" s="10"/>
      <c r="O10" s="10">
        <v>-97698659</v>
      </c>
      <c r="P10" s="10"/>
      <c r="Q10" s="10">
        <v>-89247174</v>
      </c>
    </row>
    <row r="11" spans="1:17" x14ac:dyDescent="0.5">
      <c r="A11" s="2" t="s">
        <v>56</v>
      </c>
      <c r="C11" s="10">
        <v>0</v>
      </c>
      <c r="D11" s="10"/>
      <c r="E11" s="10">
        <v>-196348670</v>
      </c>
      <c r="F11" s="10"/>
      <c r="G11" s="10">
        <v>-4768488</v>
      </c>
      <c r="H11" s="10"/>
      <c r="I11" s="10">
        <v>-201117158</v>
      </c>
      <c r="J11" s="10"/>
      <c r="K11" s="10">
        <v>0</v>
      </c>
      <c r="L11" s="10"/>
      <c r="M11" s="10">
        <v>562338530</v>
      </c>
      <c r="N11" s="10"/>
      <c r="O11" s="10">
        <v>-4768488</v>
      </c>
      <c r="P11" s="10"/>
      <c r="Q11" s="10">
        <v>557570042</v>
      </c>
    </row>
    <row r="12" spans="1:17" x14ac:dyDescent="0.5">
      <c r="A12" s="2" t="s">
        <v>152</v>
      </c>
      <c r="C12" s="10">
        <v>524945047</v>
      </c>
      <c r="D12" s="10"/>
      <c r="E12" s="10">
        <v>0</v>
      </c>
      <c r="F12" s="10"/>
      <c r="G12" s="10">
        <v>9968750</v>
      </c>
      <c r="H12" s="10"/>
      <c r="I12" s="10">
        <v>534913797</v>
      </c>
      <c r="J12" s="10"/>
      <c r="K12" s="10">
        <v>7201008515</v>
      </c>
      <c r="L12" s="10"/>
      <c r="M12" s="10">
        <v>0</v>
      </c>
      <c r="N12" s="10"/>
      <c r="O12" s="10">
        <v>9968750</v>
      </c>
      <c r="P12" s="10"/>
      <c r="Q12" s="10">
        <v>7210977265</v>
      </c>
    </row>
    <row r="13" spans="1:17" x14ac:dyDescent="0.5">
      <c r="A13" s="2" t="s">
        <v>155</v>
      </c>
      <c r="C13" s="10">
        <v>396254387</v>
      </c>
      <c r="D13" s="10"/>
      <c r="E13" s="10">
        <v>0</v>
      </c>
      <c r="F13" s="10"/>
      <c r="G13" s="10">
        <v>0</v>
      </c>
      <c r="H13" s="10"/>
      <c r="I13" s="10">
        <v>396254387</v>
      </c>
      <c r="J13" s="10"/>
      <c r="K13" s="10">
        <v>9900161370</v>
      </c>
      <c r="L13" s="10"/>
      <c r="M13" s="10">
        <v>0</v>
      </c>
      <c r="N13" s="10"/>
      <c r="O13" s="10">
        <v>-999818750</v>
      </c>
      <c r="P13" s="10"/>
      <c r="Q13" s="10">
        <v>8900342620</v>
      </c>
    </row>
    <row r="14" spans="1:17" x14ac:dyDescent="0.5">
      <c r="A14" s="2" t="s">
        <v>137</v>
      </c>
      <c r="C14" s="10">
        <v>1320264912</v>
      </c>
      <c r="D14" s="10"/>
      <c r="E14" s="10">
        <v>35852860</v>
      </c>
      <c r="F14" s="10"/>
      <c r="G14" s="10">
        <v>66931669</v>
      </c>
      <c r="H14" s="10"/>
      <c r="I14" s="10">
        <v>1423049441</v>
      </c>
      <c r="J14" s="10"/>
      <c r="K14" s="10">
        <v>22992090030</v>
      </c>
      <c r="L14" s="10"/>
      <c r="M14" s="10">
        <v>2518546189</v>
      </c>
      <c r="N14" s="10"/>
      <c r="O14" s="10">
        <v>3052719467</v>
      </c>
      <c r="P14" s="10"/>
      <c r="Q14" s="10">
        <v>28563355686</v>
      </c>
    </row>
    <row r="15" spans="1:17" x14ac:dyDescent="0.5">
      <c r="A15" s="2" t="s">
        <v>148</v>
      </c>
      <c r="C15" s="10">
        <v>3032114406</v>
      </c>
      <c r="D15" s="10"/>
      <c r="E15" s="10">
        <v>-1848394916</v>
      </c>
      <c r="F15" s="10"/>
      <c r="G15" s="10">
        <v>1927500577</v>
      </c>
      <c r="H15" s="10"/>
      <c r="I15" s="10">
        <v>3111220067</v>
      </c>
      <c r="J15" s="10"/>
      <c r="K15" s="10">
        <v>30897885318</v>
      </c>
      <c r="L15" s="10"/>
      <c r="M15" s="10">
        <v>7650803041</v>
      </c>
      <c r="N15" s="10"/>
      <c r="O15" s="10">
        <v>1927500577</v>
      </c>
      <c r="P15" s="10"/>
      <c r="Q15" s="10">
        <v>40476188936</v>
      </c>
    </row>
    <row r="16" spans="1:17" x14ac:dyDescent="0.5">
      <c r="A16" s="2" t="s">
        <v>145</v>
      </c>
      <c r="C16" s="10">
        <v>593294343</v>
      </c>
      <c r="D16" s="10"/>
      <c r="E16" s="10">
        <v>-754571909</v>
      </c>
      <c r="F16" s="10"/>
      <c r="G16" s="10">
        <v>989714383</v>
      </c>
      <c r="H16" s="10"/>
      <c r="I16" s="10">
        <v>828436817</v>
      </c>
      <c r="J16" s="10"/>
      <c r="K16" s="10">
        <v>5993877425</v>
      </c>
      <c r="L16" s="10"/>
      <c r="M16" s="10">
        <v>755254385</v>
      </c>
      <c r="N16" s="10"/>
      <c r="O16" s="10">
        <v>989714383</v>
      </c>
      <c r="P16" s="10"/>
      <c r="Q16" s="10">
        <v>7738846193</v>
      </c>
    </row>
    <row r="17" spans="1:17" x14ac:dyDescent="0.5">
      <c r="A17" s="2" t="s">
        <v>90</v>
      </c>
      <c r="C17" s="10">
        <v>0</v>
      </c>
      <c r="D17" s="10"/>
      <c r="E17" s="10">
        <v>-34702173</v>
      </c>
      <c r="F17" s="10"/>
      <c r="G17" s="10">
        <v>-335630689</v>
      </c>
      <c r="H17" s="10"/>
      <c r="I17" s="10">
        <v>-370332862</v>
      </c>
      <c r="J17" s="10"/>
      <c r="K17" s="10">
        <v>0</v>
      </c>
      <c r="L17" s="10"/>
      <c r="M17" s="10">
        <v>-2873006</v>
      </c>
      <c r="N17" s="10"/>
      <c r="O17" s="10">
        <v>282549051</v>
      </c>
      <c r="P17" s="10"/>
      <c r="Q17" s="10">
        <v>279676045</v>
      </c>
    </row>
    <row r="18" spans="1:17" x14ac:dyDescent="0.5">
      <c r="A18" s="2" t="s">
        <v>60</v>
      </c>
      <c r="C18" s="10">
        <v>0</v>
      </c>
      <c r="D18" s="10"/>
      <c r="E18" s="10">
        <v>-671363347</v>
      </c>
      <c r="F18" s="10"/>
      <c r="G18" s="10">
        <v>504922617</v>
      </c>
      <c r="H18" s="10"/>
      <c r="I18" s="10">
        <v>-166440730</v>
      </c>
      <c r="J18" s="10"/>
      <c r="K18" s="10">
        <v>0</v>
      </c>
      <c r="L18" s="10"/>
      <c r="M18" s="10">
        <v>1140845857</v>
      </c>
      <c r="N18" s="10"/>
      <c r="O18" s="10">
        <v>504922617</v>
      </c>
      <c r="P18" s="10"/>
      <c r="Q18" s="10">
        <v>1645768474</v>
      </c>
    </row>
    <row r="19" spans="1:17" x14ac:dyDescent="0.5">
      <c r="A19" s="2" t="s">
        <v>96</v>
      </c>
      <c r="C19" s="10">
        <v>0</v>
      </c>
      <c r="D19" s="10"/>
      <c r="E19" s="10">
        <v>-37501876</v>
      </c>
      <c r="F19" s="10"/>
      <c r="G19" s="10">
        <v>-282906038</v>
      </c>
      <c r="H19" s="10"/>
      <c r="I19" s="10">
        <v>-320407914</v>
      </c>
      <c r="J19" s="10"/>
      <c r="K19" s="10">
        <v>0</v>
      </c>
      <c r="L19" s="10"/>
      <c r="M19" s="10">
        <v>-26292211</v>
      </c>
      <c r="N19" s="10"/>
      <c r="O19" s="10">
        <v>10795237943</v>
      </c>
      <c r="P19" s="10"/>
      <c r="Q19" s="10">
        <v>10768945732</v>
      </c>
    </row>
    <row r="20" spans="1:17" x14ac:dyDescent="0.5">
      <c r="A20" s="2" t="s">
        <v>105</v>
      </c>
      <c r="C20" s="10">
        <v>0</v>
      </c>
      <c r="D20" s="10"/>
      <c r="E20" s="10">
        <v>151619983</v>
      </c>
      <c r="F20" s="10"/>
      <c r="G20" s="10">
        <v>-337824732</v>
      </c>
      <c r="H20" s="10"/>
      <c r="I20" s="10">
        <v>-186204749</v>
      </c>
      <c r="J20" s="10"/>
      <c r="K20" s="10">
        <v>0</v>
      </c>
      <c r="L20" s="10"/>
      <c r="M20" s="10">
        <v>166054471</v>
      </c>
      <c r="N20" s="10"/>
      <c r="O20" s="10">
        <v>5367638975</v>
      </c>
      <c r="P20" s="10"/>
      <c r="Q20" s="10">
        <v>5533693446</v>
      </c>
    </row>
    <row r="21" spans="1:17" x14ac:dyDescent="0.5">
      <c r="A21" s="2" t="s">
        <v>131</v>
      </c>
      <c r="C21" s="10">
        <v>3851151780</v>
      </c>
      <c r="D21" s="10"/>
      <c r="E21" s="10">
        <v>-434525860</v>
      </c>
      <c r="F21" s="10"/>
      <c r="G21" s="10">
        <v>777116480</v>
      </c>
      <c r="H21" s="10"/>
      <c r="I21" s="10">
        <v>4193742400</v>
      </c>
      <c r="J21" s="10"/>
      <c r="K21" s="10">
        <v>25696614148</v>
      </c>
      <c r="L21" s="10"/>
      <c r="M21" s="10">
        <v>958759108</v>
      </c>
      <c r="N21" s="10"/>
      <c r="O21" s="10">
        <v>1251787988</v>
      </c>
      <c r="P21" s="10"/>
      <c r="Q21" s="10">
        <v>27907161244</v>
      </c>
    </row>
    <row r="22" spans="1:17" x14ac:dyDescent="0.5">
      <c r="A22" s="2" t="s">
        <v>87</v>
      </c>
      <c r="C22" s="10">
        <v>0</v>
      </c>
      <c r="D22" s="10"/>
      <c r="E22" s="10">
        <v>-6843791900</v>
      </c>
      <c r="F22" s="10"/>
      <c r="G22" s="10">
        <v>10486948230</v>
      </c>
      <c r="H22" s="10"/>
      <c r="I22" s="10">
        <v>3643156330</v>
      </c>
      <c r="J22" s="10"/>
      <c r="K22" s="10">
        <v>0</v>
      </c>
      <c r="L22" s="10"/>
      <c r="M22" s="10">
        <v>19076171080</v>
      </c>
      <c r="N22" s="10"/>
      <c r="O22" s="10">
        <v>24832270321</v>
      </c>
      <c r="P22" s="10"/>
      <c r="Q22" s="10">
        <v>43908441401</v>
      </c>
    </row>
    <row r="23" spans="1:17" x14ac:dyDescent="0.5">
      <c r="A23" s="2" t="s">
        <v>72</v>
      </c>
      <c r="C23" s="10">
        <v>0</v>
      </c>
      <c r="D23" s="10"/>
      <c r="E23" s="10">
        <v>0</v>
      </c>
      <c r="F23" s="10"/>
      <c r="G23" s="10">
        <v>486197775</v>
      </c>
      <c r="H23" s="10"/>
      <c r="I23" s="10">
        <v>486197775</v>
      </c>
      <c r="J23" s="10"/>
      <c r="K23" s="10">
        <v>0</v>
      </c>
      <c r="L23" s="10"/>
      <c r="M23" s="10">
        <v>0</v>
      </c>
      <c r="N23" s="10"/>
      <c r="O23" s="10">
        <v>4572958336</v>
      </c>
      <c r="P23" s="10"/>
      <c r="Q23" s="10">
        <v>4572958336</v>
      </c>
    </row>
    <row r="24" spans="1:17" x14ac:dyDescent="0.5">
      <c r="A24" s="2" t="s">
        <v>97</v>
      </c>
      <c r="C24" s="10">
        <v>0</v>
      </c>
      <c r="D24" s="10"/>
      <c r="E24" s="10">
        <v>163968</v>
      </c>
      <c r="F24" s="10"/>
      <c r="G24" s="10">
        <v>0</v>
      </c>
      <c r="H24" s="10"/>
      <c r="I24" s="10">
        <v>163968</v>
      </c>
      <c r="J24" s="10"/>
      <c r="K24" s="10">
        <v>0</v>
      </c>
      <c r="L24" s="10"/>
      <c r="M24" s="10">
        <v>2948987</v>
      </c>
      <c r="N24" s="10"/>
      <c r="O24" s="10">
        <v>25010276174</v>
      </c>
      <c r="P24" s="10"/>
      <c r="Q24" s="10">
        <v>25013225161</v>
      </c>
    </row>
    <row r="25" spans="1:17" x14ac:dyDescent="0.5">
      <c r="A25" s="2" t="s">
        <v>116</v>
      </c>
      <c r="C25" s="10">
        <v>0</v>
      </c>
      <c r="D25" s="10"/>
      <c r="E25" s="10">
        <v>920673627</v>
      </c>
      <c r="F25" s="10"/>
      <c r="G25" s="10">
        <v>0</v>
      </c>
      <c r="H25" s="10"/>
      <c r="I25" s="10">
        <v>920673627</v>
      </c>
      <c r="J25" s="10"/>
      <c r="K25" s="10">
        <v>0</v>
      </c>
      <c r="L25" s="10"/>
      <c r="M25" s="10">
        <v>5599871806</v>
      </c>
      <c r="N25" s="10"/>
      <c r="O25" s="10">
        <v>5414556</v>
      </c>
      <c r="P25" s="10"/>
      <c r="Q25" s="10">
        <v>5605286362</v>
      </c>
    </row>
    <row r="26" spans="1:17" x14ac:dyDescent="0.5">
      <c r="A26" s="2" t="s">
        <v>63</v>
      </c>
      <c r="C26" s="10">
        <v>0</v>
      </c>
      <c r="D26" s="10"/>
      <c r="E26" s="10">
        <v>1234478981</v>
      </c>
      <c r="F26" s="10"/>
      <c r="G26" s="10">
        <v>0</v>
      </c>
      <c r="H26" s="10"/>
      <c r="I26" s="10">
        <v>1234478981</v>
      </c>
      <c r="J26" s="10"/>
      <c r="K26" s="10">
        <v>0</v>
      </c>
      <c r="L26" s="10"/>
      <c r="M26" s="10">
        <v>8848540348</v>
      </c>
      <c r="N26" s="10"/>
      <c r="O26" s="10">
        <v>21427157296</v>
      </c>
      <c r="P26" s="10"/>
      <c r="Q26" s="10">
        <v>30275697644</v>
      </c>
    </row>
    <row r="27" spans="1:17" x14ac:dyDescent="0.5">
      <c r="A27" s="2" t="s">
        <v>252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4388620988</v>
      </c>
      <c r="P27" s="10"/>
      <c r="Q27" s="10">
        <v>4388620988</v>
      </c>
    </row>
    <row r="28" spans="1:17" x14ac:dyDescent="0.5">
      <c r="A28" s="2" t="s">
        <v>253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4673634202</v>
      </c>
      <c r="P28" s="10"/>
      <c r="Q28" s="10">
        <v>4673634202</v>
      </c>
    </row>
    <row r="29" spans="1:17" x14ac:dyDescent="0.5">
      <c r="A29" s="2" t="s">
        <v>227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2716275205</v>
      </c>
      <c r="L29" s="10"/>
      <c r="M29" s="10">
        <v>0</v>
      </c>
      <c r="N29" s="10"/>
      <c r="O29" s="10">
        <v>1284749376</v>
      </c>
      <c r="P29" s="10"/>
      <c r="Q29" s="10">
        <v>4001024581</v>
      </c>
    </row>
    <row r="30" spans="1:17" x14ac:dyDescent="0.5">
      <c r="A30" s="2" t="s">
        <v>254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2048372517</v>
      </c>
      <c r="P30" s="10"/>
      <c r="Q30" s="10">
        <v>2048372517</v>
      </c>
    </row>
    <row r="31" spans="1:17" x14ac:dyDescent="0.5">
      <c r="A31" s="2" t="s">
        <v>255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23097744326</v>
      </c>
      <c r="P31" s="10"/>
      <c r="Q31" s="10">
        <v>23097744326</v>
      </c>
    </row>
    <row r="32" spans="1:17" x14ac:dyDescent="0.5">
      <c r="A32" s="2" t="s">
        <v>256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4862264095</v>
      </c>
      <c r="P32" s="10"/>
      <c r="Q32" s="10">
        <v>4862264095</v>
      </c>
    </row>
    <row r="33" spans="1:17" x14ac:dyDescent="0.5">
      <c r="A33" s="2" t="s">
        <v>226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395476026</v>
      </c>
      <c r="L33" s="10"/>
      <c r="M33" s="10">
        <v>0</v>
      </c>
      <c r="N33" s="10"/>
      <c r="O33" s="10">
        <v>2212428</v>
      </c>
      <c r="P33" s="10"/>
      <c r="Q33" s="10">
        <v>397688454</v>
      </c>
    </row>
    <row r="34" spans="1:17" x14ac:dyDescent="0.5">
      <c r="A34" s="2" t="s">
        <v>82</v>
      </c>
      <c r="C34" s="10">
        <v>0</v>
      </c>
      <c r="D34" s="10"/>
      <c r="E34" s="10">
        <v>4661135064</v>
      </c>
      <c r="F34" s="10"/>
      <c r="G34" s="10">
        <v>0</v>
      </c>
      <c r="H34" s="10"/>
      <c r="I34" s="10">
        <v>4661135064</v>
      </c>
      <c r="J34" s="10"/>
      <c r="K34" s="10">
        <v>0</v>
      </c>
      <c r="L34" s="10"/>
      <c r="M34" s="10">
        <v>39317324166</v>
      </c>
      <c r="N34" s="10"/>
      <c r="O34" s="10">
        <v>18576148828</v>
      </c>
      <c r="P34" s="10"/>
      <c r="Q34" s="10">
        <v>57893472994</v>
      </c>
    </row>
    <row r="35" spans="1:17" x14ac:dyDescent="0.5">
      <c r="A35" s="2" t="s">
        <v>224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3483690677</v>
      </c>
      <c r="L35" s="10"/>
      <c r="M35" s="10">
        <v>0</v>
      </c>
      <c r="N35" s="10"/>
      <c r="O35" s="10">
        <v>1872227538</v>
      </c>
      <c r="P35" s="10"/>
      <c r="Q35" s="10">
        <v>5355918215</v>
      </c>
    </row>
    <row r="36" spans="1:17" x14ac:dyDescent="0.5">
      <c r="A36" s="2" t="s">
        <v>222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37993070600</v>
      </c>
      <c r="L36" s="10"/>
      <c r="M36" s="10">
        <v>0</v>
      </c>
      <c r="N36" s="10"/>
      <c r="O36" s="10">
        <v>13239166608</v>
      </c>
      <c r="P36" s="10"/>
      <c r="Q36" s="10">
        <v>51232237208</v>
      </c>
    </row>
    <row r="37" spans="1:17" x14ac:dyDescent="0.5">
      <c r="A37" s="2" t="s">
        <v>93</v>
      </c>
      <c r="C37" s="10">
        <v>0</v>
      </c>
      <c r="D37" s="10"/>
      <c r="E37" s="10">
        <v>3066962590</v>
      </c>
      <c r="F37" s="10"/>
      <c r="G37" s="10">
        <v>0</v>
      </c>
      <c r="H37" s="10"/>
      <c r="I37" s="10">
        <v>3066962590</v>
      </c>
      <c r="J37" s="10"/>
      <c r="K37" s="10">
        <v>0</v>
      </c>
      <c r="L37" s="10"/>
      <c r="M37" s="10">
        <v>25929582909</v>
      </c>
      <c r="N37" s="10"/>
      <c r="O37" s="10">
        <v>55025755133</v>
      </c>
      <c r="P37" s="10"/>
      <c r="Q37" s="10">
        <v>80955338042</v>
      </c>
    </row>
    <row r="38" spans="1:17" x14ac:dyDescent="0.5">
      <c r="A38" s="2" t="s">
        <v>216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1423603115</v>
      </c>
      <c r="L38" s="10"/>
      <c r="M38" s="10">
        <v>0</v>
      </c>
      <c r="N38" s="10"/>
      <c r="O38" s="10">
        <v>20843750</v>
      </c>
      <c r="P38" s="10"/>
      <c r="Q38" s="10">
        <v>1444446865</v>
      </c>
    </row>
    <row r="39" spans="1:17" x14ac:dyDescent="0.5">
      <c r="A39" s="2" t="s">
        <v>257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2513436693</v>
      </c>
      <c r="P39" s="10"/>
      <c r="Q39" s="10">
        <v>2513436693</v>
      </c>
    </row>
    <row r="40" spans="1:17" x14ac:dyDescent="0.5">
      <c r="A40" s="2" t="s">
        <v>75</v>
      </c>
      <c r="C40" s="10">
        <v>0</v>
      </c>
      <c r="D40" s="10"/>
      <c r="E40" s="10">
        <v>-4044</v>
      </c>
      <c r="F40" s="10"/>
      <c r="G40" s="10">
        <v>0</v>
      </c>
      <c r="H40" s="10"/>
      <c r="I40" s="10">
        <v>-4044</v>
      </c>
      <c r="J40" s="10"/>
      <c r="K40" s="10">
        <v>0</v>
      </c>
      <c r="L40" s="10"/>
      <c r="M40" s="10">
        <v>706850</v>
      </c>
      <c r="N40" s="10"/>
      <c r="O40" s="10">
        <v>7449173216</v>
      </c>
      <c r="P40" s="10"/>
      <c r="Q40" s="10">
        <v>7449880066</v>
      </c>
    </row>
    <row r="41" spans="1:17" x14ac:dyDescent="0.5">
      <c r="A41" s="2" t="s">
        <v>218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4296005390</v>
      </c>
      <c r="L41" s="10"/>
      <c r="M41" s="10">
        <v>0</v>
      </c>
      <c r="N41" s="10"/>
      <c r="O41" s="10">
        <v>542126170</v>
      </c>
      <c r="P41" s="10"/>
      <c r="Q41" s="10">
        <v>4838131560</v>
      </c>
    </row>
    <row r="42" spans="1:17" x14ac:dyDescent="0.5">
      <c r="A42" s="2" t="s">
        <v>258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512154350</v>
      </c>
      <c r="P42" s="10"/>
      <c r="Q42" s="10">
        <v>512154350</v>
      </c>
    </row>
    <row r="43" spans="1:17" x14ac:dyDescent="0.5">
      <c r="A43" s="2" t="s">
        <v>114</v>
      </c>
      <c r="C43" s="10">
        <v>0</v>
      </c>
      <c r="D43" s="10"/>
      <c r="E43" s="10">
        <v>-15082</v>
      </c>
      <c r="F43" s="10"/>
      <c r="G43" s="10">
        <v>0</v>
      </c>
      <c r="H43" s="10"/>
      <c r="I43" s="10">
        <v>-15082</v>
      </c>
      <c r="J43" s="10"/>
      <c r="K43" s="10">
        <v>0</v>
      </c>
      <c r="L43" s="10"/>
      <c r="M43" s="10">
        <v>1403205</v>
      </c>
      <c r="N43" s="10"/>
      <c r="O43" s="10">
        <v>10177013224</v>
      </c>
      <c r="P43" s="10"/>
      <c r="Q43" s="10">
        <v>10178416429</v>
      </c>
    </row>
    <row r="44" spans="1:17" x14ac:dyDescent="0.5">
      <c r="A44" s="2" t="s">
        <v>69</v>
      </c>
      <c r="C44" s="10">
        <v>0</v>
      </c>
      <c r="D44" s="10"/>
      <c r="E44" s="10">
        <v>1111958876</v>
      </c>
      <c r="F44" s="10"/>
      <c r="G44" s="10">
        <v>0</v>
      </c>
      <c r="H44" s="10"/>
      <c r="I44" s="10">
        <v>1111958876</v>
      </c>
      <c r="J44" s="10"/>
      <c r="K44" s="10">
        <v>0</v>
      </c>
      <c r="L44" s="10"/>
      <c r="M44" s="10">
        <v>5931191979</v>
      </c>
      <c r="N44" s="10"/>
      <c r="O44" s="10">
        <v>12158279874</v>
      </c>
      <c r="P44" s="10"/>
      <c r="Q44" s="10">
        <v>18089471853</v>
      </c>
    </row>
    <row r="45" spans="1:17" x14ac:dyDescent="0.5">
      <c r="A45" s="2" t="s">
        <v>259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23071578892</v>
      </c>
      <c r="P45" s="10"/>
      <c r="Q45" s="10">
        <v>23071578892</v>
      </c>
    </row>
    <row r="46" spans="1:17" x14ac:dyDescent="0.5">
      <c r="A46" s="2" t="s">
        <v>78</v>
      </c>
      <c r="C46" s="10">
        <v>0</v>
      </c>
      <c r="D46" s="10"/>
      <c r="E46" s="10">
        <v>-99689</v>
      </c>
      <c r="F46" s="10"/>
      <c r="G46" s="10">
        <v>0</v>
      </c>
      <c r="H46" s="10"/>
      <c r="I46" s="10">
        <v>-99689</v>
      </c>
      <c r="J46" s="10"/>
      <c r="K46" s="10">
        <v>0</v>
      </c>
      <c r="L46" s="10"/>
      <c r="M46" s="10">
        <v>1676611</v>
      </c>
      <c r="N46" s="10"/>
      <c r="O46" s="10">
        <v>5800503324</v>
      </c>
      <c r="P46" s="10"/>
      <c r="Q46" s="10">
        <v>5802179935</v>
      </c>
    </row>
    <row r="47" spans="1:17" x14ac:dyDescent="0.5">
      <c r="A47" s="2" t="s">
        <v>220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349122</v>
      </c>
      <c r="L47" s="10"/>
      <c r="M47" s="10">
        <v>0</v>
      </c>
      <c r="N47" s="10"/>
      <c r="O47" s="10">
        <v>667643</v>
      </c>
      <c r="P47" s="10"/>
      <c r="Q47" s="10">
        <v>1016765</v>
      </c>
    </row>
    <row r="48" spans="1:17" x14ac:dyDescent="0.5">
      <c r="A48" s="2" t="s">
        <v>260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20893575096</v>
      </c>
      <c r="P48" s="10"/>
      <c r="Q48" s="10">
        <v>20893575096</v>
      </c>
    </row>
    <row r="49" spans="1:17" x14ac:dyDescent="0.5">
      <c r="A49" s="2" t="s">
        <v>66</v>
      </c>
      <c r="C49" s="10">
        <v>0</v>
      </c>
      <c r="D49" s="10"/>
      <c r="E49" s="10">
        <v>4203981624</v>
      </c>
      <c r="F49" s="10"/>
      <c r="G49" s="10">
        <v>0</v>
      </c>
      <c r="H49" s="10"/>
      <c r="I49" s="10">
        <v>4203981624</v>
      </c>
      <c r="J49" s="10"/>
      <c r="K49" s="10">
        <v>0</v>
      </c>
      <c r="L49" s="10"/>
      <c r="M49" s="10">
        <v>26496431563</v>
      </c>
      <c r="N49" s="10"/>
      <c r="O49" s="10">
        <v>12829825652</v>
      </c>
      <c r="P49" s="10"/>
      <c r="Q49" s="10">
        <v>39326257215</v>
      </c>
    </row>
    <row r="50" spans="1:17" x14ac:dyDescent="0.5">
      <c r="A50" s="2" t="s">
        <v>134</v>
      </c>
      <c r="C50" s="10">
        <v>1952321919</v>
      </c>
      <c r="D50" s="10"/>
      <c r="E50" s="10">
        <v>-708486563</v>
      </c>
      <c r="F50" s="10"/>
      <c r="G50" s="10">
        <v>0</v>
      </c>
      <c r="H50" s="10"/>
      <c r="I50" s="10">
        <v>1243835356</v>
      </c>
      <c r="J50" s="10"/>
      <c r="K50" s="10">
        <v>5254991504</v>
      </c>
      <c r="L50" s="10"/>
      <c r="M50" s="10">
        <v>-786982104</v>
      </c>
      <c r="N50" s="10"/>
      <c r="O50" s="10">
        <v>0</v>
      </c>
      <c r="P50" s="10"/>
      <c r="Q50" s="10">
        <v>4468009400</v>
      </c>
    </row>
    <row r="51" spans="1:17" x14ac:dyDescent="0.5">
      <c r="A51" s="2" t="s">
        <v>142</v>
      </c>
      <c r="C51" s="10">
        <v>1325530916</v>
      </c>
      <c r="D51" s="10"/>
      <c r="E51" s="10">
        <v>189765598</v>
      </c>
      <c r="F51" s="10"/>
      <c r="G51" s="10">
        <v>0</v>
      </c>
      <c r="H51" s="10"/>
      <c r="I51" s="10">
        <v>1515296514</v>
      </c>
      <c r="J51" s="10"/>
      <c r="K51" s="10">
        <v>11976418961</v>
      </c>
      <c r="L51" s="10"/>
      <c r="M51" s="10">
        <v>3548056798</v>
      </c>
      <c r="N51" s="10"/>
      <c r="O51" s="10">
        <v>0</v>
      </c>
      <c r="P51" s="10"/>
      <c r="Q51" s="10">
        <v>15524475759</v>
      </c>
    </row>
    <row r="52" spans="1:17" x14ac:dyDescent="0.5">
      <c r="A52" s="2" t="s">
        <v>151</v>
      </c>
      <c r="C52" s="10">
        <v>4793473726</v>
      </c>
      <c r="D52" s="10"/>
      <c r="E52" s="10">
        <v>-1197859741</v>
      </c>
      <c r="F52" s="10"/>
      <c r="G52" s="10">
        <v>0</v>
      </c>
      <c r="H52" s="10"/>
      <c r="I52" s="10">
        <v>3595613985</v>
      </c>
      <c r="J52" s="10"/>
      <c r="K52" s="10">
        <v>39456758009</v>
      </c>
      <c r="L52" s="10"/>
      <c r="M52" s="10">
        <v>4940065524</v>
      </c>
      <c r="N52" s="10"/>
      <c r="O52" s="10">
        <v>0</v>
      </c>
      <c r="P52" s="10"/>
      <c r="Q52" s="10">
        <v>44396823533</v>
      </c>
    </row>
    <row r="53" spans="1:17" x14ac:dyDescent="0.5">
      <c r="A53" s="2" t="s">
        <v>140</v>
      </c>
      <c r="C53" s="10">
        <v>2954605186</v>
      </c>
      <c r="D53" s="10"/>
      <c r="E53" s="10">
        <v>-740465766</v>
      </c>
      <c r="F53" s="10"/>
      <c r="G53" s="10">
        <v>0</v>
      </c>
      <c r="H53" s="10"/>
      <c r="I53" s="10">
        <v>2214139420</v>
      </c>
      <c r="J53" s="10"/>
      <c r="K53" s="10">
        <v>25950844111</v>
      </c>
      <c r="L53" s="10"/>
      <c r="M53" s="10">
        <v>2380368480</v>
      </c>
      <c r="N53" s="10"/>
      <c r="O53" s="10">
        <v>0</v>
      </c>
      <c r="P53" s="10"/>
      <c r="Q53" s="10">
        <v>28331212591</v>
      </c>
    </row>
    <row r="54" spans="1:17" x14ac:dyDescent="0.5">
      <c r="A54" s="2" t="s">
        <v>108</v>
      </c>
      <c r="C54" s="10">
        <v>0</v>
      </c>
      <c r="D54" s="10"/>
      <c r="E54" s="10">
        <v>601935324</v>
      </c>
      <c r="F54" s="10"/>
      <c r="G54" s="10">
        <v>0</v>
      </c>
      <c r="H54" s="10"/>
      <c r="I54" s="10">
        <v>601935324</v>
      </c>
      <c r="J54" s="10"/>
      <c r="K54" s="10">
        <v>0</v>
      </c>
      <c r="L54" s="10"/>
      <c r="M54" s="10">
        <v>4172415953</v>
      </c>
      <c r="N54" s="10"/>
      <c r="O54" s="10">
        <v>0</v>
      </c>
      <c r="P54" s="10"/>
      <c r="Q54" s="10">
        <v>4172415953</v>
      </c>
    </row>
    <row r="55" spans="1:17" x14ac:dyDescent="0.5">
      <c r="A55" s="2" t="s">
        <v>122</v>
      </c>
      <c r="C55" s="10">
        <v>0</v>
      </c>
      <c r="D55" s="10"/>
      <c r="E55" s="10">
        <v>2941703719</v>
      </c>
      <c r="F55" s="10"/>
      <c r="G55" s="10">
        <v>0</v>
      </c>
      <c r="H55" s="10"/>
      <c r="I55" s="10">
        <v>2941703719</v>
      </c>
      <c r="J55" s="10"/>
      <c r="K55" s="10">
        <v>0</v>
      </c>
      <c r="L55" s="10"/>
      <c r="M55" s="10">
        <v>12898311695</v>
      </c>
      <c r="N55" s="10"/>
      <c r="O55" s="10">
        <v>0</v>
      </c>
      <c r="P55" s="10"/>
      <c r="Q55" s="10">
        <v>12898311695</v>
      </c>
    </row>
    <row r="56" spans="1:17" x14ac:dyDescent="0.5">
      <c r="A56" s="2" t="s">
        <v>125</v>
      </c>
      <c r="C56" s="10">
        <v>0</v>
      </c>
      <c r="D56" s="10"/>
      <c r="E56" s="10">
        <v>4589983776</v>
      </c>
      <c r="F56" s="10"/>
      <c r="G56" s="10">
        <v>0</v>
      </c>
      <c r="H56" s="10"/>
      <c r="I56" s="10">
        <v>4589983776</v>
      </c>
      <c r="J56" s="10"/>
      <c r="K56" s="10">
        <v>0</v>
      </c>
      <c r="L56" s="10"/>
      <c r="M56" s="10">
        <v>13099828460</v>
      </c>
      <c r="N56" s="10"/>
      <c r="O56" s="10">
        <v>0</v>
      </c>
      <c r="P56" s="10"/>
      <c r="Q56" s="10">
        <v>13099828460</v>
      </c>
    </row>
    <row r="57" spans="1:17" x14ac:dyDescent="0.5">
      <c r="A57" s="2" t="s">
        <v>128</v>
      </c>
      <c r="C57" s="10">
        <v>0</v>
      </c>
      <c r="D57" s="10"/>
      <c r="E57" s="10">
        <v>1703802154</v>
      </c>
      <c r="F57" s="10"/>
      <c r="G57" s="10">
        <v>0</v>
      </c>
      <c r="H57" s="10"/>
      <c r="I57" s="10">
        <v>1703802154</v>
      </c>
      <c r="J57" s="10"/>
      <c r="K57" s="10">
        <v>0</v>
      </c>
      <c r="L57" s="10"/>
      <c r="M57" s="10">
        <v>5459361089</v>
      </c>
      <c r="N57" s="10"/>
      <c r="O57" s="10">
        <v>0</v>
      </c>
      <c r="P57" s="10"/>
      <c r="Q57" s="10">
        <v>5459361089</v>
      </c>
    </row>
    <row r="58" spans="1:17" x14ac:dyDescent="0.5">
      <c r="A58" s="2" t="s">
        <v>119</v>
      </c>
      <c r="C58" s="10">
        <v>0</v>
      </c>
      <c r="D58" s="10"/>
      <c r="E58" s="10">
        <v>5872945031</v>
      </c>
      <c r="F58" s="10"/>
      <c r="G58" s="10">
        <v>0</v>
      </c>
      <c r="H58" s="10"/>
      <c r="I58" s="10">
        <v>5872945031</v>
      </c>
      <c r="J58" s="10"/>
      <c r="K58" s="10">
        <v>0</v>
      </c>
      <c r="L58" s="10"/>
      <c r="M58" s="10">
        <v>14165216693</v>
      </c>
      <c r="N58" s="10"/>
      <c r="O58" s="10">
        <v>0</v>
      </c>
      <c r="P58" s="10"/>
      <c r="Q58" s="10">
        <v>14165216693</v>
      </c>
    </row>
    <row r="59" spans="1:17" x14ac:dyDescent="0.5">
      <c r="A59" s="2" t="s">
        <v>85</v>
      </c>
      <c r="C59" s="10">
        <v>0</v>
      </c>
      <c r="D59" s="10"/>
      <c r="E59" s="10">
        <v>-4640158</v>
      </c>
      <c r="F59" s="10"/>
      <c r="G59" s="10">
        <v>0</v>
      </c>
      <c r="H59" s="10"/>
      <c r="I59" s="10">
        <v>-4640158</v>
      </c>
      <c r="J59" s="10"/>
      <c r="K59" s="10">
        <v>0</v>
      </c>
      <c r="L59" s="10"/>
      <c r="M59" s="10">
        <v>114576120</v>
      </c>
      <c r="N59" s="10"/>
      <c r="O59" s="10">
        <v>0</v>
      </c>
      <c r="P59" s="10"/>
      <c r="Q59" s="10">
        <v>114576120</v>
      </c>
    </row>
    <row r="60" spans="1:17" x14ac:dyDescent="0.5">
      <c r="A60" s="2" t="s">
        <v>102</v>
      </c>
      <c r="C60" s="10">
        <v>0</v>
      </c>
      <c r="D60" s="10"/>
      <c r="E60" s="10">
        <v>1118003</v>
      </c>
      <c r="F60" s="10"/>
      <c r="G60" s="10">
        <v>0</v>
      </c>
      <c r="H60" s="10"/>
      <c r="I60" s="10">
        <v>1118003</v>
      </c>
      <c r="J60" s="10"/>
      <c r="K60" s="10">
        <v>0</v>
      </c>
      <c r="L60" s="10"/>
      <c r="M60" s="10">
        <v>26613999</v>
      </c>
      <c r="N60" s="10"/>
      <c r="O60" s="10">
        <v>0</v>
      </c>
      <c r="P60" s="10"/>
      <c r="Q60" s="10">
        <v>26613999</v>
      </c>
    </row>
    <row r="61" spans="1:17" ht="22.5" thickBot="1" x14ac:dyDescent="0.55000000000000004">
      <c r="C61" s="5">
        <f>SUM(C8:C60)</f>
        <v>20743956622</v>
      </c>
      <c r="E61" s="5">
        <f>SUM(E8:E60)</f>
        <v>16548506197</v>
      </c>
      <c r="G61" s="5">
        <f>SUM(G8:G60)</f>
        <v>14369771839</v>
      </c>
      <c r="I61" s="5">
        <f>SUM(I8:I60)</f>
        <v>51662234658</v>
      </c>
      <c r="K61" s="5">
        <f>SUM(K8:K60)</f>
        <v>235629119526</v>
      </c>
      <c r="M61" s="5">
        <f>SUM(M8:M60)</f>
        <v>206194299486</v>
      </c>
      <c r="O61" s="5">
        <f>SUM(O8:O60)</f>
        <v>326672781543</v>
      </c>
      <c r="Q61" s="5">
        <f>SUM(Q8:Q60)</f>
        <v>768496200555</v>
      </c>
    </row>
    <row r="62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22" sqref="I22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2.5" x14ac:dyDescent="0.5">
      <c r="A6" s="18" t="s">
        <v>267</v>
      </c>
      <c r="B6" s="18" t="s">
        <v>267</v>
      </c>
      <c r="C6" s="18" t="s">
        <v>267</v>
      </c>
      <c r="E6" s="18" t="s">
        <v>208</v>
      </c>
      <c r="F6" s="18" t="s">
        <v>208</v>
      </c>
      <c r="G6" s="18" t="s">
        <v>208</v>
      </c>
      <c r="I6" s="18" t="s">
        <v>209</v>
      </c>
      <c r="J6" s="18" t="s">
        <v>209</v>
      </c>
      <c r="K6" s="18" t="s">
        <v>209</v>
      </c>
    </row>
    <row r="7" spans="1:11" ht="22.5" x14ac:dyDescent="0.5">
      <c r="A7" s="19" t="s">
        <v>268</v>
      </c>
      <c r="C7" s="19" t="s">
        <v>187</v>
      </c>
      <c r="E7" s="19" t="s">
        <v>269</v>
      </c>
      <c r="G7" s="19" t="s">
        <v>270</v>
      </c>
      <c r="I7" s="19" t="s">
        <v>269</v>
      </c>
      <c r="K7" s="19" t="s">
        <v>270</v>
      </c>
    </row>
    <row r="8" spans="1:11" x14ac:dyDescent="0.5">
      <c r="A8" s="2" t="s">
        <v>193</v>
      </c>
      <c r="C8" s="2" t="s">
        <v>194</v>
      </c>
      <c r="E8" s="4">
        <v>3448210</v>
      </c>
      <c r="G8" s="6">
        <f>E8/$E$11</f>
        <v>0.13980225915287181</v>
      </c>
      <c r="I8" s="4">
        <v>191699940</v>
      </c>
      <c r="K8" s="6">
        <f>I8/$I$11</f>
        <v>0.41958540903781211</v>
      </c>
    </row>
    <row r="9" spans="1:11" x14ac:dyDescent="0.5">
      <c r="A9" s="2" t="s">
        <v>200</v>
      </c>
      <c r="C9" s="2" t="s">
        <v>201</v>
      </c>
      <c r="E9" s="4">
        <v>16742512</v>
      </c>
      <c r="G9" s="6">
        <f t="shared" ref="G9:G10" si="0">E9/$E$11</f>
        <v>0.67879885549141905</v>
      </c>
      <c r="I9" s="4">
        <v>62235502</v>
      </c>
      <c r="K9" s="6">
        <f t="shared" ref="K9:K10" si="1">I9/$I$11</f>
        <v>0.13621865798885266</v>
      </c>
    </row>
    <row r="10" spans="1:11" x14ac:dyDescent="0.5">
      <c r="A10" s="2" t="s">
        <v>203</v>
      </c>
      <c r="C10" s="2" t="s">
        <v>204</v>
      </c>
      <c r="E10" s="4">
        <v>4474187</v>
      </c>
      <c r="G10" s="6">
        <f t="shared" si="0"/>
        <v>0.18139888535570919</v>
      </c>
      <c r="I10" s="4">
        <v>202943982</v>
      </c>
      <c r="K10" s="6">
        <f t="shared" si="1"/>
        <v>0.44419593297333521</v>
      </c>
    </row>
    <row r="11" spans="1:11" ht="22.5" thickBot="1" x14ac:dyDescent="0.55000000000000004">
      <c r="E11" s="5">
        <f>SUM(E8:E10)</f>
        <v>24664909</v>
      </c>
      <c r="G11" s="9">
        <f>SUM(G8:G10)</f>
        <v>1</v>
      </c>
      <c r="I11" s="5">
        <f>SUM(I8:I10)</f>
        <v>456879424</v>
      </c>
      <c r="K11" s="9">
        <f>SUM(K8:K10)</f>
        <v>1</v>
      </c>
    </row>
    <row r="12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8"/>
  <sheetViews>
    <sheetView rightToLeft="1" workbookViewId="0">
      <selection activeCell="A9" sqref="A9:XFD10"/>
    </sheetView>
  </sheetViews>
  <sheetFormatPr defaultRowHeight="21.75" x14ac:dyDescent="0.5"/>
  <cols>
    <col min="1" max="1" width="34.140625" style="2" bestFit="1" customWidth="1"/>
    <col min="2" max="2" width="1" style="2" customWidth="1"/>
    <col min="3" max="3" width="15.28515625" style="2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13" ht="22.5" x14ac:dyDescent="0.5">
      <c r="A2" s="16" t="s">
        <v>0</v>
      </c>
      <c r="B2" s="16"/>
      <c r="C2" s="16"/>
      <c r="D2" s="16"/>
      <c r="E2" s="16"/>
    </row>
    <row r="3" spans="1:13" ht="22.5" x14ac:dyDescent="0.5">
      <c r="A3" s="16" t="s">
        <v>206</v>
      </c>
      <c r="B3" s="16"/>
      <c r="C3" s="16"/>
      <c r="D3" s="16"/>
      <c r="E3" s="16"/>
    </row>
    <row r="4" spans="1:13" ht="22.5" x14ac:dyDescent="0.5">
      <c r="A4" s="16" t="s">
        <v>2</v>
      </c>
      <c r="B4" s="16"/>
      <c r="C4" s="16"/>
      <c r="D4" s="16"/>
      <c r="E4" s="16"/>
    </row>
    <row r="5" spans="1:13" ht="22.5" x14ac:dyDescent="0.5">
      <c r="E5" s="1" t="s">
        <v>277</v>
      </c>
    </row>
    <row r="6" spans="1:13" ht="22.5" x14ac:dyDescent="0.5">
      <c r="A6" s="16" t="s">
        <v>271</v>
      </c>
      <c r="C6" s="18" t="s">
        <v>208</v>
      </c>
      <c r="E6" s="18" t="s">
        <v>278</v>
      </c>
    </row>
    <row r="7" spans="1:13" ht="22.5" x14ac:dyDescent="0.5">
      <c r="A7" s="18" t="s">
        <v>271</v>
      </c>
      <c r="C7" s="19" t="s">
        <v>190</v>
      </c>
      <c r="E7" s="19" t="s">
        <v>190</v>
      </c>
    </row>
    <row r="8" spans="1:13" x14ac:dyDescent="0.5">
      <c r="A8" s="2" t="s">
        <v>272</v>
      </c>
      <c r="C8" s="4">
        <v>10000</v>
      </c>
      <c r="E8" s="4">
        <v>39163554</v>
      </c>
    </row>
    <row r="9" spans="1:13" ht="23.25" thickBot="1" x14ac:dyDescent="0.6">
      <c r="A9" s="3" t="s">
        <v>215</v>
      </c>
      <c r="C9" s="5">
        <v>10000</v>
      </c>
      <c r="E9" s="5">
        <v>39163554</v>
      </c>
    </row>
    <row r="10" spans="1:13" ht="22.5" thickTop="1" x14ac:dyDescent="0.5"/>
    <row r="14" spans="1:13" ht="22.5" x14ac:dyDescent="0.55000000000000004">
      <c r="M14" s="3"/>
    </row>
    <row r="15" spans="1:13" ht="22.5" x14ac:dyDescent="0.55000000000000004">
      <c r="M15" s="3"/>
    </row>
    <row r="16" spans="1:13" ht="22.5" x14ac:dyDescent="0.55000000000000004">
      <c r="J16" s="3"/>
      <c r="M16" s="3"/>
    </row>
    <row r="17" spans="10:10" ht="22.5" x14ac:dyDescent="0.55000000000000004">
      <c r="J17" s="3"/>
    </row>
    <row r="18" spans="10:10" ht="22.5" x14ac:dyDescent="0.55000000000000004">
      <c r="J18" s="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7"/>
  <sheetViews>
    <sheetView rightToLeft="1" workbookViewId="0">
      <selection activeCell="E21" sqref="E21"/>
    </sheetView>
  </sheetViews>
  <sheetFormatPr defaultRowHeight="21.75" x14ac:dyDescent="0.5"/>
  <cols>
    <col min="1" max="1" width="27.855468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710937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29.1406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2.5" x14ac:dyDescent="0.5">
      <c r="A6" s="16" t="s">
        <v>3</v>
      </c>
      <c r="C6" s="18" t="s">
        <v>279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2.5" x14ac:dyDescent="0.5">
      <c r="A7" s="16" t="s">
        <v>3</v>
      </c>
      <c r="C7" s="17" t="s">
        <v>7</v>
      </c>
      <c r="E7" s="17" t="s">
        <v>8</v>
      </c>
      <c r="G7" s="17" t="s">
        <v>9</v>
      </c>
      <c r="I7" s="19" t="s">
        <v>10</v>
      </c>
      <c r="J7" s="19" t="s">
        <v>10</v>
      </c>
      <c r="K7" s="19" t="s">
        <v>10</v>
      </c>
      <c r="M7" s="16" t="s">
        <v>11</v>
      </c>
      <c r="N7" s="16" t="s">
        <v>11</v>
      </c>
      <c r="O7" s="16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2.5" x14ac:dyDescent="0.5">
      <c r="A8" s="18" t="s">
        <v>3</v>
      </c>
      <c r="C8" s="18" t="s">
        <v>7</v>
      </c>
      <c r="E8" s="18" t="s">
        <v>8</v>
      </c>
      <c r="G8" s="18" t="s">
        <v>9</v>
      </c>
      <c r="I8" s="19" t="s">
        <v>7</v>
      </c>
      <c r="K8" s="19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">
      <c r="A9" s="2" t="s">
        <v>15</v>
      </c>
      <c r="C9" s="10">
        <v>91984</v>
      </c>
      <c r="D9" s="10"/>
      <c r="E9" s="10">
        <v>794132732</v>
      </c>
      <c r="F9" s="10"/>
      <c r="G9" s="10">
        <v>853104366.21599996</v>
      </c>
      <c r="H9" s="10"/>
      <c r="I9" s="10">
        <v>0</v>
      </c>
      <c r="J9" s="10"/>
      <c r="K9" s="10">
        <v>0</v>
      </c>
      <c r="L9" s="10"/>
      <c r="M9" s="10">
        <v>-1</v>
      </c>
      <c r="N9" s="10"/>
      <c r="O9" s="10">
        <v>1</v>
      </c>
      <c r="P9" s="10"/>
      <c r="Q9" s="10">
        <v>91983</v>
      </c>
      <c r="R9" s="10"/>
      <c r="S9" s="10">
        <v>9290</v>
      </c>
      <c r="T9" s="10"/>
      <c r="U9" s="10">
        <v>794124099</v>
      </c>
      <c r="V9" s="10"/>
      <c r="W9" s="10">
        <v>849437663.68350005</v>
      </c>
      <c r="Y9" s="6">
        <v>1.9959337968602364E-4</v>
      </c>
    </row>
    <row r="10" spans="1:25" x14ac:dyDescent="0.5">
      <c r="A10" s="2" t="s">
        <v>16</v>
      </c>
      <c r="C10" s="10">
        <v>32172901</v>
      </c>
      <c r="D10" s="10"/>
      <c r="E10" s="10">
        <v>66649736114</v>
      </c>
      <c r="F10" s="10"/>
      <c r="G10" s="10">
        <v>65210221895.422997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32172901</v>
      </c>
      <c r="R10" s="10"/>
      <c r="S10" s="10">
        <v>2068</v>
      </c>
      <c r="T10" s="10"/>
      <c r="U10" s="10">
        <v>66649736114</v>
      </c>
      <c r="V10" s="10"/>
      <c r="W10" s="10">
        <v>66137684590.3554</v>
      </c>
      <c r="Y10" s="6">
        <v>1.5540450531418669E-2</v>
      </c>
    </row>
    <row r="11" spans="1:25" x14ac:dyDescent="0.5">
      <c r="A11" s="2" t="s">
        <v>17</v>
      </c>
      <c r="C11" s="10">
        <v>1000000</v>
      </c>
      <c r="D11" s="10"/>
      <c r="E11" s="10">
        <v>3057811681</v>
      </c>
      <c r="F11" s="10"/>
      <c r="G11" s="10">
        <v>3097459800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1000000</v>
      </c>
      <c r="R11" s="10"/>
      <c r="S11" s="10">
        <v>2934</v>
      </c>
      <c r="T11" s="10"/>
      <c r="U11" s="10">
        <v>3057811681</v>
      </c>
      <c r="V11" s="10"/>
      <c r="W11" s="10">
        <v>2916542700</v>
      </c>
      <c r="Y11" s="6">
        <v>6.8530351240523647E-4</v>
      </c>
    </row>
    <row r="12" spans="1:25" x14ac:dyDescent="0.5">
      <c r="A12" s="2" t="s">
        <v>18</v>
      </c>
      <c r="C12" s="10">
        <v>20595000</v>
      </c>
      <c r="D12" s="10"/>
      <c r="E12" s="10">
        <v>167756108215</v>
      </c>
      <c r="F12" s="10"/>
      <c r="G12" s="10">
        <v>170719841855.25</v>
      </c>
      <c r="H12" s="10"/>
      <c r="I12" s="10">
        <v>0</v>
      </c>
      <c r="J12" s="10"/>
      <c r="K12" s="10">
        <v>0</v>
      </c>
      <c r="L12" s="10"/>
      <c r="M12" s="10">
        <v>-3500000</v>
      </c>
      <c r="N12" s="10"/>
      <c r="O12" s="10">
        <v>30808654430</v>
      </c>
      <c r="P12" s="10"/>
      <c r="Q12" s="10">
        <v>17095000</v>
      </c>
      <c r="R12" s="10"/>
      <c r="S12" s="10">
        <v>9307</v>
      </c>
      <c r="T12" s="10"/>
      <c r="U12" s="10">
        <v>139246937120</v>
      </c>
      <c r="V12" s="10"/>
      <c r="W12" s="10">
        <v>158156501168.25</v>
      </c>
      <c r="Y12" s="6">
        <v>3.7162221475558921E-2</v>
      </c>
    </row>
    <row r="13" spans="1:25" x14ac:dyDescent="0.5">
      <c r="A13" s="2" t="s">
        <v>19</v>
      </c>
      <c r="C13" s="10">
        <v>1596881</v>
      </c>
      <c r="D13" s="10"/>
      <c r="E13" s="10">
        <v>17053917858</v>
      </c>
      <c r="F13" s="10"/>
      <c r="G13" s="10">
        <v>13778454563.874001</v>
      </c>
      <c r="H13" s="10"/>
      <c r="I13" s="10">
        <v>0</v>
      </c>
      <c r="J13" s="10"/>
      <c r="K13" s="10">
        <v>0</v>
      </c>
      <c r="L13" s="10"/>
      <c r="M13" s="10">
        <v>-196881</v>
      </c>
      <c r="N13" s="10"/>
      <c r="O13" s="10">
        <v>1871589563</v>
      </c>
      <c r="P13" s="10"/>
      <c r="Q13" s="10">
        <v>1400000</v>
      </c>
      <c r="R13" s="10"/>
      <c r="S13" s="10">
        <v>9560</v>
      </c>
      <c r="T13" s="10"/>
      <c r="U13" s="10">
        <v>14951323864</v>
      </c>
      <c r="V13" s="10"/>
      <c r="W13" s="10">
        <v>13304365200</v>
      </c>
      <c r="Y13" s="6">
        <v>3.1261425392064366E-3</v>
      </c>
    </row>
    <row r="14" spans="1:25" x14ac:dyDescent="0.5">
      <c r="A14" s="2" t="s">
        <v>20</v>
      </c>
      <c r="C14" s="10">
        <v>687024</v>
      </c>
      <c r="D14" s="10"/>
      <c r="E14" s="10">
        <v>22700457980</v>
      </c>
      <c r="F14" s="10"/>
      <c r="G14" s="10">
        <v>25384738821.624001</v>
      </c>
      <c r="H14" s="10"/>
      <c r="I14" s="10">
        <v>0</v>
      </c>
      <c r="J14" s="10"/>
      <c r="K14" s="10">
        <v>0</v>
      </c>
      <c r="L14" s="10"/>
      <c r="M14" s="10">
        <v>-187024</v>
      </c>
      <c r="N14" s="10"/>
      <c r="O14" s="10">
        <v>6045150394</v>
      </c>
      <c r="P14" s="10"/>
      <c r="Q14" s="10">
        <v>500000</v>
      </c>
      <c r="R14" s="10"/>
      <c r="S14" s="10">
        <v>32520</v>
      </c>
      <c r="T14" s="10"/>
      <c r="U14" s="10">
        <v>16520862430</v>
      </c>
      <c r="V14" s="10"/>
      <c r="W14" s="10">
        <v>16163253000</v>
      </c>
      <c r="Y14" s="6">
        <v>3.7978988110801445E-3</v>
      </c>
    </row>
    <row r="15" spans="1:25" x14ac:dyDescent="0.5">
      <c r="A15" s="2" t="s">
        <v>21</v>
      </c>
      <c r="C15" s="10">
        <v>1117024</v>
      </c>
      <c r="D15" s="10"/>
      <c r="E15" s="10">
        <v>3538732032</v>
      </c>
      <c r="F15" s="10"/>
      <c r="G15" s="10">
        <v>3115719846.4032001</v>
      </c>
      <c r="H15" s="10"/>
      <c r="I15" s="10">
        <v>0</v>
      </c>
      <c r="J15" s="10"/>
      <c r="K15" s="10">
        <v>0</v>
      </c>
      <c r="L15" s="10"/>
      <c r="M15" s="10">
        <v>-1117024</v>
      </c>
      <c r="N15" s="10"/>
      <c r="O15" s="10">
        <v>0</v>
      </c>
      <c r="P15" s="10"/>
      <c r="Q15" s="10">
        <v>0</v>
      </c>
      <c r="R15" s="10"/>
      <c r="S15" s="10">
        <v>0</v>
      </c>
      <c r="T15" s="10"/>
      <c r="U15" s="10">
        <v>0</v>
      </c>
      <c r="V15" s="10"/>
      <c r="W15" s="10">
        <v>0</v>
      </c>
      <c r="Y15" s="6">
        <v>0</v>
      </c>
    </row>
    <row r="16" spans="1:25" x14ac:dyDescent="0.5">
      <c r="A16" s="2" t="s">
        <v>22</v>
      </c>
      <c r="C16" s="10">
        <v>300000</v>
      </c>
      <c r="D16" s="10"/>
      <c r="E16" s="10">
        <v>3657634835</v>
      </c>
      <c r="F16" s="10"/>
      <c r="G16" s="10">
        <v>3921527250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300000</v>
      </c>
      <c r="R16" s="10"/>
      <c r="S16" s="10">
        <v>15280</v>
      </c>
      <c r="T16" s="10"/>
      <c r="U16" s="10">
        <v>3657634835</v>
      </c>
      <c r="V16" s="10"/>
      <c r="W16" s="10">
        <v>4556725200</v>
      </c>
      <c r="Y16" s="6">
        <v>1.0706991482159521E-3</v>
      </c>
    </row>
    <row r="17" spans="1:25" x14ac:dyDescent="0.5">
      <c r="A17" s="2" t="s">
        <v>23</v>
      </c>
      <c r="C17" s="10">
        <v>20567480</v>
      </c>
      <c r="D17" s="10"/>
      <c r="E17" s="10">
        <v>53476131346</v>
      </c>
      <c r="F17" s="10"/>
      <c r="G17" s="10">
        <v>49109138592.587997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20567480</v>
      </c>
      <c r="R17" s="10"/>
      <c r="S17" s="10">
        <v>2641</v>
      </c>
      <c r="T17" s="10"/>
      <c r="U17" s="10">
        <v>53476131346</v>
      </c>
      <c r="V17" s="10"/>
      <c r="W17" s="10">
        <v>53995518327.653999</v>
      </c>
      <c r="Y17" s="6">
        <v>1.2687391260920885E-2</v>
      </c>
    </row>
    <row r="18" spans="1:25" x14ac:dyDescent="0.5">
      <c r="A18" s="2" t="s">
        <v>24</v>
      </c>
      <c r="C18" s="10">
        <v>141000000</v>
      </c>
      <c r="D18" s="10"/>
      <c r="E18" s="10">
        <v>130479532802</v>
      </c>
      <c r="F18" s="10"/>
      <c r="G18" s="10">
        <v>122500757700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141000000</v>
      </c>
      <c r="R18" s="10"/>
      <c r="S18" s="10">
        <v>841</v>
      </c>
      <c r="T18" s="10"/>
      <c r="U18" s="10">
        <v>130479532802</v>
      </c>
      <c r="V18" s="10"/>
      <c r="W18" s="10">
        <v>117875443050</v>
      </c>
      <c r="Y18" s="6">
        <v>2.7697333266709388E-2</v>
      </c>
    </row>
    <row r="19" spans="1:25" x14ac:dyDescent="0.5">
      <c r="A19" s="2" t="s">
        <v>25</v>
      </c>
      <c r="C19" s="10">
        <v>6000000</v>
      </c>
      <c r="D19" s="10"/>
      <c r="E19" s="10">
        <v>51730438163</v>
      </c>
      <c r="F19" s="10"/>
      <c r="G19" s="10">
        <v>49921191000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6000000</v>
      </c>
      <c r="R19" s="10"/>
      <c r="S19" s="10">
        <v>9180</v>
      </c>
      <c r="T19" s="10"/>
      <c r="U19" s="10">
        <v>51730438163</v>
      </c>
      <c r="V19" s="10"/>
      <c r="W19" s="10">
        <v>54752274000</v>
      </c>
      <c r="Y19" s="6">
        <v>1.286520704269953E-2</v>
      </c>
    </row>
    <row r="20" spans="1:25" x14ac:dyDescent="0.5">
      <c r="A20" s="2" t="s">
        <v>26</v>
      </c>
      <c r="C20" s="10">
        <v>3721447</v>
      </c>
      <c r="D20" s="10"/>
      <c r="E20" s="10">
        <v>36174881027</v>
      </c>
      <c r="F20" s="10"/>
      <c r="G20" s="10">
        <v>31259122098.4575</v>
      </c>
      <c r="H20" s="10"/>
      <c r="I20" s="10">
        <v>0</v>
      </c>
      <c r="J20" s="10"/>
      <c r="K20" s="10">
        <v>0</v>
      </c>
      <c r="L20" s="10"/>
      <c r="M20" s="10">
        <v>-3680565</v>
      </c>
      <c r="N20" s="10"/>
      <c r="O20" s="10">
        <v>33615695909</v>
      </c>
      <c r="P20" s="10"/>
      <c r="Q20" s="10">
        <v>40882</v>
      </c>
      <c r="R20" s="10"/>
      <c r="S20" s="10">
        <v>9190</v>
      </c>
      <c r="T20" s="10"/>
      <c r="U20" s="10">
        <v>397399579</v>
      </c>
      <c r="V20" s="10"/>
      <c r="W20" s="10">
        <v>373470131.79900002</v>
      </c>
      <c r="Y20" s="6">
        <v>8.7754721746505308E-5</v>
      </c>
    </row>
    <row r="21" spans="1:25" x14ac:dyDescent="0.5">
      <c r="A21" s="2" t="s">
        <v>27</v>
      </c>
      <c r="C21" s="10">
        <v>8262971</v>
      </c>
      <c r="D21" s="10"/>
      <c r="E21" s="10">
        <v>35188179282</v>
      </c>
      <c r="F21" s="10"/>
      <c r="G21" s="10">
        <v>32896294321.812698</v>
      </c>
      <c r="H21" s="10"/>
      <c r="I21" s="10">
        <v>1117024</v>
      </c>
      <c r="J21" s="10"/>
      <c r="K21" s="10">
        <v>0</v>
      </c>
      <c r="L21" s="10"/>
      <c r="M21" s="10">
        <v>-1</v>
      </c>
      <c r="N21" s="10"/>
      <c r="O21" s="10">
        <v>1</v>
      </c>
      <c r="P21" s="10"/>
      <c r="Q21" s="10">
        <v>9379994</v>
      </c>
      <c r="R21" s="10"/>
      <c r="S21" s="10">
        <v>4716</v>
      </c>
      <c r="T21" s="10"/>
      <c r="U21" s="10">
        <v>39843931055</v>
      </c>
      <c r="V21" s="10"/>
      <c r="W21" s="10">
        <v>43972847196.361198</v>
      </c>
      <c r="Y21" s="6">
        <v>1.0332352286193199E-2</v>
      </c>
    </row>
    <row r="22" spans="1:25" x14ac:dyDescent="0.5">
      <c r="A22" s="2" t="s">
        <v>28</v>
      </c>
      <c r="C22" s="10">
        <v>6050000</v>
      </c>
      <c r="D22" s="10"/>
      <c r="E22" s="10">
        <v>70426581920</v>
      </c>
      <c r="F22" s="10"/>
      <c r="G22" s="10">
        <v>81970854075</v>
      </c>
      <c r="H22" s="10"/>
      <c r="I22" s="10">
        <v>0</v>
      </c>
      <c r="J22" s="10"/>
      <c r="K22" s="10">
        <v>0</v>
      </c>
      <c r="L22" s="10"/>
      <c r="M22" s="10">
        <v>-2000000</v>
      </c>
      <c r="N22" s="10"/>
      <c r="O22" s="10">
        <v>28495487967</v>
      </c>
      <c r="P22" s="10"/>
      <c r="Q22" s="10">
        <v>4050000</v>
      </c>
      <c r="R22" s="10"/>
      <c r="S22" s="10">
        <v>15970</v>
      </c>
      <c r="T22" s="10"/>
      <c r="U22" s="10">
        <v>47145067238</v>
      </c>
      <c r="V22" s="10"/>
      <c r="W22" s="10">
        <v>64293662925</v>
      </c>
      <c r="Y22" s="6">
        <v>1.510715856411114E-2</v>
      </c>
    </row>
    <row r="23" spans="1:25" x14ac:dyDescent="0.5">
      <c r="A23" s="2" t="s">
        <v>29</v>
      </c>
      <c r="C23" s="10">
        <v>345836</v>
      </c>
      <c r="D23" s="10"/>
      <c r="E23" s="10">
        <v>9701813344</v>
      </c>
      <c r="F23" s="10"/>
      <c r="G23" s="10">
        <v>9990196694.7479992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345836</v>
      </c>
      <c r="R23" s="10"/>
      <c r="S23" s="10">
        <v>33610</v>
      </c>
      <c r="T23" s="10"/>
      <c r="U23" s="10">
        <v>9701813344</v>
      </c>
      <c r="V23" s="10"/>
      <c r="W23" s="10">
        <v>11554387849.638</v>
      </c>
      <c r="Y23" s="6">
        <v>2.7149482766185141E-3</v>
      </c>
    </row>
    <row r="24" spans="1:25" x14ac:dyDescent="0.5">
      <c r="A24" s="2" t="s">
        <v>30</v>
      </c>
      <c r="C24" s="10">
        <v>7600000</v>
      </c>
      <c r="D24" s="10"/>
      <c r="E24" s="10">
        <v>43739679600</v>
      </c>
      <c r="F24" s="10"/>
      <c r="G24" s="10">
        <v>48622564080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7600000</v>
      </c>
      <c r="R24" s="10"/>
      <c r="S24" s="10">
        <v>6436</v>
      </c>
      <c r="T24" s="10"/>
      <c r="U24" s="10">
        <v>43739679600</v>
      </c>
      <c r="V24" s="10"/>
      <c r="W24" s="10">
        <v>48622564080</v>
      </c>
      <c r="Y24" s="6">
        <v>1.1424901801085472E-2</v>
      </c>
    </row>
    <row r="25" spans="1:25" x14ac:dyDescent="0.5">
      <c r="A25" s="2" t="s">
        <v>31</v>
      </c>
      <c r="C25" s="10">
        <v>1000000</v>
      </c>
      <c r="D25" s="10"/>
      <c r="E25" s="10">
        <v>75534134926</v>
      </c>
      <c r="F25" s="10"/>
      <c r="G25" s="10">
        <v>78246971250</v>
      </c>
      <c r="H25" s="10"/>
      <c r="I25" s="10">
        <v>0</v>
      </c>
      <c r="J25" s="10"/>
      <c r="K25" s="10">
        <v>0</v>
      </c>
      <c r="L25" s="10"/>
      <c r="M25" s="10">
        <v>-1000000</v>
      </c>
      <c r="N25" s="10"/>
      <c r="O25" s="10">
        <v>86387650775</v>
      </c>
      <c r="P25" s="10"/>
      <c r="Q25" s="10">
        <v>0</v>
      </c>
      <c r="R25" s="10"/>
      <c r="S25" s="10">
        <v>0</v>
      </c>
      <c r="T25" s="10"/>
      <c r="U25" s="10">
        <v>0</v>
      </c>
      <c r="V25" s="10"/>
      <c r="W25" s="10">
        <v>0</v>
      </c>
      <c r="Y25" s="6">
        <v>0</v>
      </c>
    </row>
    <row r="26" spans="1:25" x14ac:dyDescent="0.5">
      <c r="A26" s="2" t="s">
        <v>32</v>
      </c>
      <c r="C26" s="10">
        <v>1904927</v>
      </c>
      <c r="D26" s="10"/>
      <c r="E26" s="10">
        <v>19347277340</v>
      </c>
      <c r="F26" s="10"/>
      <c r="G26" s="10">
        <v>17295223933.614399</v>
      </c>
      <c r="H26" s="10"/>
      <c r="I26" s="10">
        <v>0</v>
      </c>
      <c r="J26" s="10"/>
      <c r="K26" s="10">
        <v>0</v>
      </c>
      <c r="L26" s="10"/>
      <c r="M26" s="10">
        <v>-1904927</v>
      </c>
      <c r="N26" s="10"/>
      <c r="O26" s="10">
        <v>18202171291</v>
      </c>
      <c r="P26" s="10"/>
      <c r="Q26" s="10">
        <v>0</v>
      </c>
      <c r="R26" s="10"/>
      <c r="S26" s="10">
        <v>0</v>
      </c>
      <c r="T26" s="10"/>
      <c r="U26" s="10">
        <v>0</v>
      </c>
      <c r="V26" s="10"/>
      <c r="W26" s="10">
        <v>0</v>
      </c>
      <c r="Y26" s="6">
        <v>0</v>
      </c>
    </row>
    <row r="27" spans="1:25" x14ac:dyDescent="0.5">
      <c r="A27" s="2" t="s">
        <v>33</v>
      </c>
      <c r="C27" s="10">
        <v>185000</v>
      </c>
      <c r="D27" s="10"/>
      <c r="E27" s="10">
        <v>45061614836</v>
      </c>
      <c r="F27" s="10"/>
      <c r="G27" s="10">
        <v>45835495636.875</v>
      </c>
      <c r="H27" s="10"/>
      <c r="I27" s="10">
        <v>0</v>
      </c>
      <c r="J27" s="10"/>
      <c r="K27" s="10">
        <v>0</v>
      </c>
      <c r="L27" s="10"/>
      <c r="M27" s="10">
        <v>-185000</v>
      </c>
      <c r="N27" s="10"/>
      <c r="O27" s="10">
        <v>43611479799</v>
      </c>
      <c r="P27" s="10"/>
      <c r="Q27" s="10">
        <v>0</v>
      </c>
      <c r="R27" s="10"/>
      <c r="S27" s="10">
        <v>0</v>
      </c>
      <c r="T27" s="10"/>
      <c r="U27" s="10">
        <v>0</v>
      </c>
      <c r="V27" s="10"/>
      <c r="W27" s="10">
        <v>0</v>
      </c>
      <c r="Y27" s="6">
        <v>0</v>
      </c>
    </row>
    <row r="28" spans="1:25" x14ac:dyDescent="0.5">
      <c r="A28" s="2" t="s">
        <v>34</v>
      </c>
      <c r="C28" s="10">
        <v>2305720</v>
      </c>
      <c r="D28" s="10"/>
      <c r="E28" s="10">
        <v>21906527169</v>
      </c>
      <c r="F28" s="10"/>
      <c r="G28" s="10">
        <v>32248453591.619999</v>
      </c>
      <c r="H28" s="10"/>
      <c r="I28" s="10">
        <v>210283</v>
      </c>
      <c r="J28" s="10"/>
      <c r="K28" s="10">
        <v>2880232403</v>
      </c>
      <c r="L28" s="10"/>
      <c r="M28" s="10">
        <v>-1116003</v>
      </c>
      <c r="N28" s="10"/>
      <c r="O28" s="10">
        <v>18203498235</v>
      </c>
      <c r="P28" s="10"/>
      <c r="Q28" s="10">
        <v>1400000</v>
      </c>
      <c r="R28" s="10"/>
      <c r="S28" s="10">
        <v>17370</v>
      </c>
      <c r="T28" s="10"/>
      <c r="U28" s="10">
        <v>13792298103</v>
      </c>
      <c r="V28" s="10"/>
      <c r="W28" s="10">
        <v>24173307900</v>
      </c>
      <c r="Y28" s="6">
        <v>5.6800309525121126E-3</v>
      </c>
    </row>
    <row r="29" spans="1:25" x14ac:dyDescent="0.5">
      <c r="A29" s="2" t="s">
        <v>35</v>
      </c>
      <c r="C29" s="10">
        <v>1</v>
      </c>
      <c r="D29" s="10"/>
      <c r="E29" s="10">
        <v>4315</v>
      </c>
      <c r="F29" s="10"/>
      <c r="G29" s="10">
        <v>2200.8267000000001</v>
      </c>
      <c r="H29" s="10"/>
      <c r="I29" s="10">
        <v>0</v>
      </c>
      <c r="J29" s="10"/>
      <c r="K29" s="10">
        <v>0</v>
      </c>
      <c r="L29" s="10"/>
      <c r="M29" s="10">
        <v>-1</v>
      </c>
      <c r="N29" s="10"/>
      <c r="O29" s="10">
        <v>1</v>
      </c>
      <c r="P29" s="10"/>
      <c r="Q29" s="10">
        <v>0</v>
      </c>
      <c r="R29" s="10"/>
      <c r="S29" s="10">
        <v>0</v>
      </c>
      <c r="T29" s="10"/>
      <c r="U29" s="10">
        <v>0</v>
      </c>
      <c r="V29" s="10"/>
      <c r="W29" s="10">
        <v>0</v>
      </c>
      <c r="Y29" s="6">
        <v>0</v>
      </c>
    </row>
    <row r="30" spans="1:25" x14ac:dyDescent="0.5">
      <c r="A30" s="2" t="s">
        <v>36</v>
      </c>
      <c r="C30" s="10">
        <v>2695400</v>
      </c>
      <c r="D30" s="10"/>
      <c r="E30" s="10">
        <v>10278798677</v>
      </c>
      <c r="F30" s="10"/>
      <c r="G30" s="10">
        <v>11030934877.290001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2695400</v>
      </c>
      <c r="R30" s="10"/>
      <c r="S30" s="10">
        <v>4117</v>
      </c>
      <c r="T30" s="10"/>
      <c r="U30" s="10">
        <v>10278798677</v>
      </c>
      <c r="V30" s="10"/>
      <c r="W30" s="10">
        <v>11030934877.290001</v>
      </c>
      <c r="Y30" s="6">
        <v>2.5919519081686214E-3</v>
      </c>
    </row>
    <row r="31" spans="1:25" x14ac:dyDescent="0.5">
      <c r="A31" s="2" t="s">
        <v>38</v>
      </c>
      <c r="C31" s="10">
        <v>5581229</v>
      </c>
      <c r="D31" s="10"/>
      <c r="E31" s="10">
        <v>31849199840</v>
      </c>
      <c r="F31" s="10"/>
      <c r="G31" s="10">
        <v>27096533037.505798</v>
      </c>
      <c r="H31" s="10"/>
      <c r="I31" s="10">
        <v>0</v>
      </c>
      <c r="J31" s="10"/>
      <c r="K31" s="10">
        <v>0</v>
      </c>
      <c r="L31" s="10"/>
      <c r="M31" s="10">
        <v>-5581229</v>
      </c>
      <c r="N31" s="10"/>
      <c r="O31" s="10">
        <v>27362833223</v>
      </c>
      <c r="P31" s="10"/>
      <c r="Q31" s="10">
        <v>0</v>
      </c>
      <c r="R31" s="10"/>
      <c r="S31" s="10">
        <v>0</v>
      </c>
      <c r="T31" s="10"/>
      <c r="U31" s="10">
        <v>0</v>
      </c>
      <c r="V31" s="10"/>
      <c r="W31" s="10">
        <v>0</v>
      </c>
      <c r="Y31" s="6">
        <v>0</v>
      </c>
    </row>
    <row r="32" spans="1:25" x14ac:dyDescent="0.5">
      <c r="A32" s="2" t="s">
        <v>39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400000</v>
      </c>
      <c r="J32" s="10"/>
      <c r="K32" s="10">
        <v>2860652222</v>
      </c>
      <c r="L32" s="10"/>
      <c r="M32" s="10">
        <v>0</v>
      </c>
      <c r="N32" s="10"/>
      <c r="O32" s="10">
        <v>0</v>
      </c>
      <c r="P32" s="10"/>
      <c r="Q32" s="10">
        <v>400000</v>
      </c>
      <c r="R32" s="10"/>
      <c r="S32" s="10">
        <v>15300</v>
      </c>
      <c r="T32" s="10"/>
      <c r="U32" s="10">
        <v>5522935092</v>
      </c>
      <c r="V32" s="10"/>
      <c r="W32" s="10">
        <v>6083586000</v>
      </c>
      <c r="Y32" s="6">
        <v>1.4294674491888368E-3</v>
      </c>
    </row>
    <row r="33" spans="1:25" x14ac:dyDescent="0.5">
      <c r="A33" s="2" t="s">
        <v>40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200000</v>
      </c>
      <c r="J33" s="10"/>
      <c r="K33" s="10">
        <v>2462282870</v>
      </c>
      <c r="L33" s="10"/>
      <c r="M33" s="10">
        <v>-200000</v>
      </c>
      <c r="N33" s="10"/>
      <c r="O33" s="10">
        <v>0</v>
      </c>
      <c r="P33" s="10"/>
      <c r="Q33" s="10">
        <v>0</v>
      </c>
      <c r="R33" s="10"/>
      <c r="S33" s="10">
        <v>0</v>
      </c>
      <c r="T33" s="10"/>
      <c r="U33" s="10">
        <v>0</v>
      </c>
      <c r="V33" s="10"/>
      <c r="W33" s="10">
        <v>0</v>
      </c>
      <c r="Y33" s="6">
        <v>0</v>
      </c>
    </row>
    <row r="34" spans="1:25" x14ac:dyDescent="0.5">
      <c r="A34" s="2" t="s">
        <v>41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5135832</v>
      </c>
      <c r="J34" s="10"/>
      <c r="K34" s="10">
        <v>14808571837</v>
      </c>
      <c r="L34" s="10"/>
      <c r="M34" s="10">
        <v>-4135832</v>
      </c>
      <c r="N34" s="10"/>
      <c r="O34" s="10">
        <v>13955289912</v>
      </c>
      <c r="P34" s="10"/>
      <c r="Q34" s="10">
        <v>1000000</v>
      </c>
      <c r="R34" s="10"/>
      <c r="S34" s="10">
        <v>3484</v>
      </c>
      <c r="T34" s="10"/>
      <c r="U34" s="10">
        <v>2883383225</v>
      </c>
      <c r="V34" s="10"/>
      <c r="W34" s="10">
        <v>3463270200</v>
      </c>
      <c r="Y34" s="6">
        <v>8.1376872434214169E-4</v>
      </c>
    </row>
    <row r="35" spans="1:25" ht="22.5" thickBot="1" x14ac:dyDescent="0.55000000000000004">
      <c r="E35" s="5">
        <f>SUM(E9:E34)</f>
        <v>920103326034</v>
      </c>
      <c r="G35" s="5">
        <f>SUM(G9:G34)</f>
        <v>924104801489.12842</v>
      </c>
      <c r="K35" s="5">
        <f>SUM(K9:K34)</f>
        <v>23011739332</v>
      </c>
      <c r="O35" s="5">
        <f>SUM(O9:O34)</f>
        <v>308559501501</v>
      </c>
      <c r="U35" s="5">
        <f>SUM(U9:U34)</f>
        <v>653869838367</v>
      </c>
      <c r="W35" s="5">
        <f>SUM(W9:W34)</f>
        <v>702275776060.03125</v>
      </c>
      <c r="Y35" s="8">
        <f>SUM(Y9:Y34)</f>
        <v>0.1650145756518677</v>
      </c>
    </row>
    <row r="36" spans="1:25" ht="22.5" thickTop="1" x14ac:dyDescent="0.5"/>
    <row r="37" spans="1:25" x14ac:dyDescent="0.5">
      <c r="W37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13" sqref="E13"/>
    </sheetView>
  </sheetViews>
  <sheetFormatPr defaultRowHeight="21.75" x14ac:dyDescent="0.5"/>
  <cols>
    <col min="1" max="1" width="31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6" t="s">
        <v>3</v>
      </c>
      <c r="C6" s="18" t="s">
        <v>279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2.5" x14ac:dyDescent="0.5">
      <c r="A7" s="18" t="s">
        <v>3</v>
      </c>
      <c r="C7" s="19" t="s">
        <v>42</v>
      </c>
      <c r="E7" s="19" t="s">
        <v>43</v>
      </c>
      <c r="G7" s="19" t="s">
        <v>44</v>
      </c>
      <c r="I7" s="19" t="s">
        <v>45</v>
      </c>
      <c r="K7" s="19" t="s">
        <v>42</v>
      </c>
      <c r="M7" s="19" t="s">
        <v>43</v>
      </c>
      <c r="O7" s="19" t="s">
        <v>44</v>
      </c>
      <c r="Q7" s="19" t="s">
        <v>45</v>
      </c>
    </row>
    <row r="8" spans="1:17" x14ac:dyDescent="0.5">
      <c r="A8" s="2" t="s">
        <v>46</v>
      </c>
      <c r="C8" s="4">
        <v>11000000</v>
      </c>
      <c r="E8" s="4">
        <v>10335</v>
      </c>
      <c r="G8" s="2" t="s">
        <v>47</v>
      </c>
      <c r="I8" s="4">
        <v>1</v>
      </c>
      <c r="K8" s="4">
        <v>11000000</v>
      </c>
      <c r="M8" s="4">
        <v>10335</v>
      </c>
      <c r="O8" s="2" t="s">
        <v>47</v>
      </c>
      <c r="Q8" s="4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9"/>
  <sheetViews>
    <sheetView rightToLeft="1" topLeftCell="J22" workbookViewId="0">
      <selection activeCell="S41" sqref="S41"/>
    </sheetView>
  </sheetViews>
  <sheetFormatPr defaultRowHeight="21.75" x14ac:dyDescent="0.5"/>
  <cols>
    <col min="1" max="1" width="31.570312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6.8554687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9.5703125" style="2" bestFit="1" customWidth="1"/>
    <col min="26" max="26" width="1" style="2" customWidth="1"/>
    <col min="27" max="27" width="18.570312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29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2.5" x14ac:dyDescent="0.5">
      <c r="A6" s="18" t="s">
        <v>48</v>
      </c>
      <c r="B6" s="18" t="s">
        <v>48</v>
      </c>
      <c r="C6" s="18" t="s">
        <v>48</v>
      </c>
      <c r="D6" s="18" t="s">
        <v>48</v>
      </c>
      <c r="E6" s="18" t="s">
        <v>48</v>
      </c>
      <c r="F6" s="18" t="s">
        <v>48</v>
      </c>
      <c r="G6" s="18" t="s">
        <v>48</v>
      </c>
      <c r="H6" s="18" t="s">
        <v>48</v>
      </c>
      <c r="I6" s="18" t="s">
        <v>48</v>
      </c>
      <c r="J6" s="18" t="s">
        <v>48</v>
      </c>
      <c r="K6" s="18" t="s">
        <v>48</v>
      </c>
      <c r="L6" s="18" t="s">
        <v>48</v>
      </c>
      <c r="M6" s="18" t="s">
        <v>48</v>
      </c>
      <c r="O6" s="18" t="s">
        <v>279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2.5" x14ac:dyDescent="0.5">
      <c r="A7" s="17" t="s">
        <v>49</v>
      </c>
      <c r="C7" s="17" t="s">
        <v>50</v>
      </c>
      <c r="E7" s="17" t="s">
        <v>51</v>
      </c>
      <c r="G7" s="17" t="s">
        <v>52</v>
      </c>
      <c r="I7" s="17" t="s">
        <v>53</v>
      </c>
      <c r="K7" s="17" t="s">
        <v>54</v>
      </c>
      <c r="M7" s="17" t="s">
        <v>45</v>
      </c>
      <c r="O7" s="17" t="s">
        <v>7</v>
      </c>
      <c r="Q7" s="17" t="s">
        <v>8</v>
      </c>
      <c r="S7" s="17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7" t="s">
        <v>7</v>
      </c>
      <c r="AE7" s="17" t="s">
        <v>55</v>
      </c>
      <c r="AG7" s="17" t="s">
        <v>8</v>
      </c>
      <c r="AI7" s="17" t="s">
        <v>9</v>
      </c>
      <c r="AK7" s="17" t="s">
        <v>13</v>
      </c>
    </row>
    <row r="8" spans="1:37" ht="22.5" x14ac:dyDescent="0.5">
      <c r="A8" s="18" t="s">
        <v>49</v>
      </c>
      <c r="C8" s="18" t="s">
        <v>50</v>
      </c>
      <c r="E8" s="18" t="s">
        <v>51</v>
      </c>
      <c r="G8" s="18" t="s">
        <v>52</v>
      </c>
      <c r="I8" s="18" t="s">
        <v>53</v>
      </c>
      <c r="K8" s="18" t="s">
        <v>54</v>
      </c>
      <c r="M8" s="18" t="s">
        <v>45</v>
      </c>
      <c r="O8" s="18" t="s">
        <v>7</v>
      </c>
      <c r="Q8" s="18" t="s">
        <v>8</v>
      </c>
      <c r="S8" s="18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8" t="s">
        <v>7</v>
      </c>
      <c r="AE8" s="18" t="s">
        <v>55</v>
      </c>
      <c r="AG8" s="18" t="s">
        <v>8</v>
      </c>
      <c r="AI8" s="18" t="s">
        <v>9</v>
      </c>
      <c r="AK8" s="18" t="s">
        <v>13</v>
      </c>
    </row>
    <row r="9" spans="1:37" x14ac:dyDescent="0.5">
      <c r="A9" s="2" t="s">
        <v>56</v>
      </c>
      <c r="C9" s="2" t="s">
        <v>57</v>
      </c>
      <c r="E9" s="2" t="s">
        <v>57</v>
      </c>
      <c r="G9" s="2" t="s">
        <v>58</v>
      </c>
      <c r="I9" s="2" t="s">
        <v>59</v>
      </c>
      <c r="K9" s="4">
        <v>0</v>
      </c>
      <c r="M9" s="4">
        <v>0</v>
      </c>
      <c r="O9" s="4">
        <v>45800</v>
      </c>
      <c r="Q9" s="4">
        <v>27433384259</v>
      </c>
      <c r="S9" s="4">
        <v>28192071460</v>
      </c>
      <c r="U9" s="4">
        <v>0</v>
      </c>
      <c r="W9" s="4">
        <v>0</v>
      </c>
      <c r="Y9" s="4">
        <v>25000</v>
      </c>
      <c r="AA9" s="4">
        <v>14969786239</v>
      </c>
      <c r="AC9" s="4">
        <v>20800</v>
      </c>
      <c r="AE9" s="4">
        <v>626131</v>
      </c>
      <c r="AG9" s="4">
        <v>12458829532</v>
      </c>
      <c r="AI9" s="4">
        <v>13021168062</v>
      </c>
      <c r="AK9" s="6">
        <v>3.0595993703460903E-3</v>
      </c>
    </row>
    <row r="10" spans="1:37" x14ac:dyDescent="0.5">
      <c r="A10" s="2" t="s">
        <v>60</v>
      </c>
      <c r="C10" s="2" t="s">
        <v>57</v>
      </c>
      <c r="E10" s="2" t="s">
        <v>57</v>
      </c>
      <c r="G10" s="2" t="s">
        <v>61</v>
      </c>
      <c r="I10" s="2" t="s">
        <v>62</v>
      </c>
      <c r="K10" s="4">
        <v>0</v>
      </c>
      <c r="M10" s="4">
        <v>0</v>
      </c>
      <c r="O10" s="4">
        <v>49000</v>
      </c>
      <c r="Q10" s="4">
        <v>28607846160</v>
      </c>
      <c r="S10" s="4">
        <v>30420055365</v>
      </c>
      <c r="U10" s="4">
        <v>0</v>
      </c>
      <c r="W10" s="4">
        <v>0</v>
      </c>
      <c r="Y10" s="4">
        <v>25000</v>
      </c>
      <c r="AA10" s="4">
        <v>15100762495</v>
      </c>
      <c r="AC10" s="4">
        <v>24000</v>
      </c>
      <c r="AE10" s="4">
        <v>631483</v>
      </c>
      <c r="AG10" s="4">
        <v>14012006282</v>
      </c>
      <c r="AI10" s="4">
        <v>15152852139</v>
      </c>
      <c r="AK10" s="6">
        <v>3.5604837171812707E-3</v>
      </c>
    </row>
    <row r="11" spans="1:37" x14ac:dyDescent="0.5">
      <c r="A11" s="2" t="s">
        <v>63</v>
      </c>
      <c r="C11" s="2" t="s">
        <v>57</v>
      </c>
      <c r="E11" s="2" t="s">
        <v>57</v>
      </c>
      <c r="G11" s="2" t="s">
        <v>64</v>
      </c>
      <c r="I11" s="2" t="s">
        <v>65</v>
      </c>
      <c r="K11" s="4">
        <v>0</v>
      </c>
      <c r="M11" s="4">
        <v>0</v>
      </c>
      <c r="O11" s="4">
        <v>98571</v>
      </c>
      <c r="Q11" s="4">
        <v>71940289376</v>
      </c>
      <c r="S11" s="4">
        <v>79976853777</v>
      </c>
      <c r="U11" s="4">
        <v>0</v>
      </c>
      <c r="W11" s="4">
        <v>0</v>
      </c>
      <c r="Y11" s="4">
        <v>0</v>
      </c>
      <c r="AA11" s="4">
        <v>0</v>
      </c>
      <c r="AC11" s="4">
        <v>98571</v>
      </c>
      <c r="AE11" s="4">
        <v>824036</v>
      </c>
      <c r="AG11" s="4">
        <v>71940289376</v>
      </c>
      <c r="AI11" s="4">
        <v>81211332758</v>
      </c>
      <c r="AK11" s="6">
        <v>1.9082323597102775E-2</v>
      </c>
    </row>
    <row r="12" spans="1:37" x14ac:dyDescent="0.5">
      <c r="A12" s="2" t="s">
        <v>66</v>
      </c>
      <c r="C12" s="2" t="s">
        <v>57</v>
      </c>
      <c r="E12" s="2" t="s">
        <v>57</v>
      </c>
      <c r="G12" s="2" t="s">
        <v>67</v>
      </c>
      <c r="I12" s="2" t="s">
        <v>68</v>
      </c>
      <c r="K12" s="4">
        <v>0</v>
      </c>
      <c r="M12" s="4">
        <v>0</v>
      </c>
      <c r="O12" s="4">
        <v>343079</v>
      </c>
      <c r="Q12" s="4">
        <v>250978681888</v>
      </c>
      <c r="S12" s="4">
        <v>273644752858</v>
      </c>
      <c r="U12" s="4">
        <v>0</v>
      </c>
      <c r="W12" s="4">
        <v>0</v>
      </c>
      <c r="Y12" s="4">
        <v>0</v>
      </c>
      <c r="AA12" s="4">
        <v>0</v>
      </c>
      <c r="AC12" s="4">
        <v>343079</v>
      </c>
      <c r="AE12" s="4">
        <v>810014</v>
      </c>
      <c r="AG12" s="4">
        <v>250978681888</v>
      </c>
      <c r="AI12" s="4">
        <v>277848734482</v>
      </c>
      <c r="AK12" s="6">
        <v>6.5286448114702564E-2</v>
      </c>
    </row>
    <row r="13" spans="1:37" x14ac:dyDescent="0.5">
      <c r="A13" s="2" t="s">
        <v>69</v>
      </c>
      <c r="C13" s="2" t="s">
        <v>57</v>
      </c>
      <c r="E13" s="2" t="s">
        <v>57</v>
      </c>
      <c r="G13" s="2" t="s">
        <v>70</v>
      </c>
      <c r="I13" s="2" t="s">
        <v>71</v>
      </c>
      <c r="K13" s="4">
        <v>0</v>
      </c>
      <c r="M13" s="4">
        <v>0</v>
      </c>
      <c r="O13" s="4">
        <v>94578</v>
      </c>
      <c r="Q13" s="4">
        <v>68385695898</v>
      </c>
      <c r="S13" s="4">
        <v>73392180441</v>
      </c>
      <c r="U13" s="4">
        <v>0</v>
      </c>
      <c r="W13" s="4">
        <v>0</v>
      </c>
      <c r="Y13" s="4">
        <v>0</v>
      </c>
      <c r="AA13" s="4">
        <v>0</v>
      </c>
      <c r="AC13" s="4">
        <v>94578</v>
      </c>
      <c r="AE13" s="4">
        <v>787896</v>
      </c>
      <c r="AG13" s="4">
        <v>68385695898</v>
      </c>
      <c r="AI13" s="4">
        <v>74504139317</v>
      </c>
      <c r="AK13" s="6">
        <v>1.750632636466086E-2</v>
      </c>
    </row>
    <row r="14" spans="1:37" x14ac:dyDescent="0.5">
      <c r="A14" s="2" t="s">
        <v>72</v>
      </c>
      <c r="C14" s="2" t="s">
        <v>57</v>
      </c>
      <c r="E14" s="2" t="s">
        <v>57</v>
      </c>
      <c r="G14" s="2" t="s">
        <v>73</v>
      </c>
      <c r="I14" s="2" t="s">
        <v>74</v>
      </c>
      <c r="K14" s="4">
        <v>0</v>
      </c>
      <c r="M14" s="4">
        <v>0</v>
      </c>
      <c r="O14" s="4">
        <v>34600</v>
      </c>
      <c r="Q14" s="4">
        <v>21354091960</v>
      </c>
      <c r="S14" s="4">
        <v>22343743462</v>
      </c>
      <c r="U14" s="4">
        <v>0</v>
      </c>
      <c r="W14" s="4">
        <v>0</v>
      </c>
      <c r="Y14" s="4">
        <v>34600</v>
      </c>
      <c r="AA14" s="4">
        <v>21840289735</v>
      </c>
      <c r="AC14" s="4">
        <v>0</v>
      </c>
      <c r="AE14" s="4">
        <v>0</v>
      </c>
      <c r="AG14" s="4">
        <v>0</v>
      </c>
      <c r="AI14" s="4">
        <v>0</v>
      </c>
      <c r="AK14" s="6">
        <v>0</v>
      </c>
    </row>
    <row r="15" spans="1:37" x14ac:dyDescent="0.5">
      <c r="A15" s="2" t="s">
        <v>75</v>
      </c>
      <c r="C15" s="2" t="s">
        <v>57</v>
      </c>
      <c r="E15" s="2" t="s">
        <v>57</v>
      </c>
      <c r="G15" s="2" t="s">
        <v>76</v>
      </c>
      <c r="I15" s="2" t="s">
        <v>77</v>
      </c>
      <c r="K15" s="4">
        <v>0</v>
      </c>
      <c r="M15" s="4">
        <v>0</v>
      </c>
      <c r="O15" s="4">
        <v>14</v>
      </c>
      <c r="Q15" s="4">
        <v>10627617</v>
      </c>
      <c r="S15" s="4">
        <v>11356127</v>
      </c>
      <c r="U15" s="4">
        <v>0</v>
      </c>
      <c r="W15" s="4">
        <v>0</v>
      </c>
      <c r="Y15" s="4">
        <v>0</v>
      </c>
      <c r="AA15" s="4">
        <v>0</v>
      </c>
      <c r="AC15" s="4">
        <v>14</v>
      </c>
      <c r="AE15" s="4">
        <v>811010</v>
      </c>
      <c r="AG15" s="4">
        <v>10627617</v>
      </c>
      <c r="AI15" s="4">
        <v>11352082</v>
      </c>
      <c r="AK15" s="6">
        <v>2.6674122301423055E-6</v>
      </c>
    </row>
    <row r="16" spans="1:37" x14ac:dyDescent="0.5">
      <c r="A16" s="2" t="s">
        <v>78</v>
      </c>
      <c r="C16" s="2" t="s">
        <v>57</v>
      </c>
      <c r="E16" s="2" t="s">
        <v>57</v>
      </c>
      <c r="G16" s="2" t="s">
        <v>79</v>
      </c>
      <c r="I16" s="2" t="s">
        <v>68</v>
      </c>
      <c r="K16" s="4">
        <v>0</v>
      </c>
      <c r="M16" s="4">
        <v>0</v>
      </c>
      <c r="O16" s="4">
        <v>28</v>
      </c>
      <c r="Q16" s="4">
        <v>20578251</v>
      </c>
      <c r="S16" s="4">
        <v>22356775</v>
      </c>
      <c r="U16" s="4">
        <v>0</v>
      </c>
      <c r="W16" s="4">
        <v>0</v>
      </c>
      <c r="Y16" s="4">
        <v>0</v>
      </c>
      <c r="AA16" s="4">
        <v>0</v>
      </c>
      <c r="AC16" s="4">
        <v>28</v>
      </c>
      <c r="AE16" s="4">
        <v>795040</v>
      </c>
      <c r="AG16" s="4">
        <v>20578251</v>
      </c>
      <c r="AI16" s="4">
        <v>22257085</v>
      </c>
      <c r="AK16" s="6">
        <v>5.2297737750940187E-6</v>
      </c>
    </row>
    <row r="17" spans="1:37" x14ac:dyDescent="0.5">
      <c r="A17" s="2" t="s">
        <v>80</v>
      </c>
      <c r="C17" s="2" t="s">
        <v>57</v>
      </c>
      <c r="E17" s="2" t="s">
        <v>57</v>
      </c>
      <c r="G17" s="2" t="s">
        <v>73</v>
      </c>
      <c r="I17" s="2" t="s">
        <v>81</v>
      </c>
      <c r="K17" s="4">
        <v>0</v>
      </c>
      <c r="M17" s="4">
        <v>0</v>
      </c>
      <c r="O17" s="4">
        <v>121728</v>
      </c>
      <c r="Q17" s="4">
        <v>73121654446</v>
      </c>
      <c r="S17" s="4">
        <v>75791155082</v>
      </c>
      <c r="U17" s="4">
        <v>0</v>
      </c>
      <c r="W17" s="4">
        <v>0</v>
      </c>
      <c r="Y17" s="4">
        <v>79100</v>
      </c>
      <c r="AA17" s="4">
        <v>47989180386</v>
      </c>
      <c r="AC17" s="4">
        <v>42628</v>
      </c>
      <c r="AE17" s="4">
        <v>633350</v>
      </c>
      <c r="AG17" s="4">
        <v>25606515228</v>
      </c>
      <c r="AI17" s="4">
        <v>26993558945</v>
      </c>
      <c r="AK17" s="6">
        <v>6.3427087000393614E-3</v>
      </c>
    </row>
    <row r="18" spans="1:37" x14ac:dyDescent="0.5">
      <c r="A18" s="2" t="s">
        <v>82</v>
      </c>
      <c r="C18" s="2" t="s">
        <v>57</v>
      </c>
      <c r="E18" s="2" t="s">
        <v>57</v>
      </c>
      <c r="G18" s="2" t="s">
        <v>83</v>
      </c>
      <c r="I18" s="2" t="s">
        <v>84</v>
      </c>
      <c r="K18" s="4">
        <v>0</v>
      </c>
      <c r="M18" s="4">
        <v>0</v>
      </c>
      <c r="O18" s="4">
        <v>290827</v>
      </c>
      <c r="Q18" s="4">
        <v>233275891159</v>
      </c>
      <c r="S18" s="4">
        <v>278154392749</v>
      </c>
      <c r="U18" s="4">
        <v>0</v>
      </c>
      <c r="W18" s="4">
        <v>0</v>
      </c>
      <c r="Y18" s="4">
        <v>0</v>
      </c>
      <c r="AA18" s="4">
        <v>0</v>
      </c>
      <c r="AC18" s="4">
        <v>290827</v>
      </c>
      <c r="AE18" s="4">
        <v>972629</v>
      </c>
      <c r="AG18" s="4">
        <v>233275891159</v>
      </c>
      <c r="AI18" s="4">
        <v>282815527813</v>
      </c>
      <c r="AK18" s="6">
        <v>6.6453501460132819E-2</v>
      </c>
    </row>
    <row r="19" spans="1:37" x14ac:dyDescent="0.5">
      <c r="A19" s="2" t="s">
        <v>85</v>
      </c>
      <c r="C19" s="2" t="s">
        <v>57</v>
      </c>
      <c r="E19" s="2" t="s">
        <v>57</v>
      </c>
      <c r="G19" s="2" t="s">
        <v>73</v>
      </c>
      <c r="I19" s="2" t="s">
        <v>86</v>
      </c>
      <c r="K19" s="4">
        <v>0</v>
      </c>
      <c r="M19" s="4">
        <v>0</v>
      </c>
      <c r="O19" s="4">
        <v>5100</v>
      </c>
      <c r="Q19" s="4">
        <v>3421020936</v>
      </c>
      <c r="S19" s="4">
        <v>3540237215</v>
      </c>
      <c r="U19" s="4">
        <v>0</v>
      </c>
      <c r="W19" s="4">
        <v>0</v>
      </c>
      <c r="Y19" s="4">
        <v>0</v>
      </c>
      <c r="AA19" s="4">
        <v>0</v>
      </c>
      <c r="AC19" s="4">
        <v>5100</v>
      </c>
      <c r="AE19" s="4">
        <v>693380</v>
      </c>
      <c r="AG19" s="4">
        <v>3421020936</v>
      </c>
      <c r="AI19" s="4">
        <v>3535597056</v>
      </c>
      <c r="AK19" s="6">
        <v>8.3076345185222674E-4</v>
      </c>
    </row>
    <row r="20" spans="1:37" x14ac:dyDescent="0.5">
      <c r="A20" s="2" t="s">
        <v>87</v>
      </c>
      <c r="C20" s="2" t="s">
        <v>57</v>
      </c>
      <c r="E20" s="2" t="s">
        <v>57</v>
      </c>
      <c r="G20" s="2" t="s">
        <v>88</v>
      </c>
      <c r="I20" s="2" t="s">
        <v>89</v>
      </c>
      <c r="K20" s="4">
        <v>0</v>
      </c>
      <c r="M20" s="4">
        <v>0</v>
      </c>
      <c r="O20" s="4">
        <v>312523</v>
      </c>
      <c r="Q20" s="4">
        <v>260452283285</v>
      </c>
      <c r="S20" s="4">
        <v>295306952843</v>
      </c>
      <c r="U20" s="4">
        <v>0</v>
      </c>
      <c r="W20" s="4">
        <v>0</v>
      </c>
      <c r="Y20" s="4">
        <v>120000</v>
      </c>
      <c r="AA20" s="4">
        <v>113923939375</v>
      </c>
      <c r="AC20" s="4">
        <v>192523</v>
      </c>
      <c r="AE20" s="4">
        <v>961234</v>
      </c>
      <c r="AG20" s="4">
        <v>160445966968</v>
      </c>
      <c r="AI20" s="4">
        <v>185026169797</v>
      </c>
      <c r="AK20" s="6">
        <v>4.3475819520410852E-2</v>
      </c>
    </row>
    <row r="21" spans="1:37" x14ac:dyDescent="0.5">
      <c r="A21" s="2" t="s">
        <v>90</v>
      </c>
      <c r="C21" s="2" t="s">
        <v>57</v>
      </c>
      <c r="E21" s="2" t="s">
        <v>57</v>
      </c>
      <c r="G21" s="2" t="s">
        <v>91</v>
      </c>
      <c r="I21" s="2" t="s">
        <v>92</v>
      </c>
      <c r="K21" s="4">
        <v>0</v>
      </c>
      <c r="M21" s="4">
        <v>0</v>
      </c>
      <c r="O21" s="4">
        <v>34800</v>
      </c>
      <c r="Q21" s="4">
        <v>23622314742</v>
      </c>
      <c r="S21" s="4">
        <v>23654143909</v>
      </c>
      <c r="U21" s="4">
        <v>0</v>
      </c>
      <c r="W21" s="4">
        <v>0</v>
      </c>
      <c r="Y21" s="4">
        <v>32200</v>
      </c>
      <c r="AA21" s="4">
        <v>21521798469</v>
      </c>
      <c r="AC21" s="4">
        <v>2600</v>
      </c>
      <c r="AE21" s="4">
        <v>677820</v>
      </c>
      <c r="AG21" s="4">
        <v>1764885584</v>
      </c>
      <c r="AI21" s="4">
        <v>1762012577</v>
      </c>
      <c r="AK21" s="6">
        <v>4.1402219412741743E-4</v>
      </c>
    </row>
    <row r="22" spans="1:37" x14ac:dyDescent="0.5">
      <c r="A22" s="2" t="s">
        <v>93</v>
      </c>
      <c r="C22" s="2" t="s">
        <v>57</v>
      </c>
      <c r="E22" s="2" t="s">
        <v>57</v>
      </c>
      <c r="G22" s="2" t="s">
        <v>94</v>
      </c>
      <c r="I22" s="2" t="s">
        <v>95</v>
      </c>
      <c r="K22" s="4">
        <v>0</v>
      </c>
      <c r="M22" s="4">
        <v>0</v>
      </c>
      <c r="O22" s="4">
        <v>199656</v>
      </c>
      <c r="Q22" s="4">
        <v>159738856323</v>
      </c>
      <c r="S22" s="4">
        <v>184967917743</v>
      </c>
      <c r="U22" s="4">
        <v>0</v>
      </c>
      <c r="W22" s="4">
        <v>0</v>
      </c>
      <c r="Y22" s="4">
        <v>0</v>
      </c>
      <c r="AA22" s="4">
        <v>0</v>
      </c>
      <c r="AC22" s="4">
        <v>199656</v>
      </c>
      <c r="AE22" s="4">
        <v>941965</v>
      </c>
      <c r="AG22" s="4">
        <v>159738856323</v>
      </c>
      <c r="AI22" s="4">
        <v>188034880333</v>
      </c>
      <c r="AK22" s="6">
        <v>4.4182779819031355E-2</v>
      </c>
    </row>
    <row r="23" spans="1:37" x14ac:dyDescent="0.5">
      <c r="A23" s="2" t="s">
        <v>96</v>
      </c>
      <c r="C23" s="2" t="s">
        <v>57</v>
      </c>
      <c r="E23" s="2" t="s">
        <v>57</v>
      </c>
      <c r="G23" s="2" t="s">
        <v>73</v>
      </c>
      <c r="I23" s="2" t="s">
        <v>81</v>
      </c>
      <c r="K23" s="4">
        <v>0</v>
      </c>
      <c r="M23" s="4">
        <v>0</v>
      </c>
      <c r="O23" s="4">
        <v>33800</v>
      </c>
      <c r="Q23" s="4">
        <v>22483682396</v>
      </c>
      <c r="S23" s="4">
        <v>22494892061</v>
      </c>
      <c r="U23" s="4">
        <v>0</v>
      </c>
      <c r="W23" s="4">
        <v>0</v>
      </c>
      <c r="Y23" s="4">
        <v>25000</v>
      </c>
      <c r="AA23" s="4">
        <v>16347036563</v>
      </c>
      <c r="AC23" s="4">
        <v>8800</v>
      </c>
      <c r="AE23" s="4">
        <v>662330</v>
      </c>
      <c r="AG23" s="4">
        <v>5853739795</v>
      </c>
      <c r="AI23" s="4">
        <v>5827447583</v>
      </c>
      <c r="AK23" s="6">
        <v>1.3692823002342141E-3</v>
      </c>
    </row>
    <row r="24" spans="1:37" x14ac:dyDescent="0.5">
      <c r="A24" s="2" t="s">
        <v>97</v>
      </c>
      <c r="C24" s="2" t="s">
        <v>57</v>
      </c>
      <c r="E24" s="2" t="s">
        <v>57</v>
      </c>
      <c r="G24" s="2" t="s">
        <v>98</v>
      </c>
      <c r="I24" s="2" t="s">
        <v>99</v>
      </c>
      <c r="K24" s="4">
        <v>0</v>
      </c>
      <c r="M24" s="4">
        <v>0</v>
      </c>
      <c r="O24" s="4">
        <v>27</v>
      </c>
      <c r="Q24" s="4">
        <v>20465980</v>
      </c>
      <c r="S24" s="4">
        <v>24141615</v>
      </c>
      <c r="U24" s="4">
        <v>0</v>
      </c>
      <c r="W24" s="4">
        <v>0</v>
      </c>
      <c r="Y24" s="4">
        <v>0</v>
      </c>
      <c r="AA24" s="4">
        <v>0</v>
      </c>
      <c r="AC24" s="4">
        <v>27</v>
      </c>
      <c r="AE24" s="4">
        <v>900370</v>
      </c>
      <c r="AG24" s="4">
        <v>20465980</v>
      </c>
      <c r="AI24" s="4">
        <v>24305583</v>
      </c>
      <c r="AK24" s="6">
        <v>5.7111117903252378E-6</v>
      </c>
    </row>
    <row r="25" spans="1:37" x14ac:dyDescent="0.5">
      <c r="A25" s="2" t="s">
        <v>100</v>
      </c>
      <c r="C25" s="2" t="s">
        <v>57</v>
      </c>
      <c r="E25" s="2" t="s">
        <v>57</v>
      </c>
      <c r="G25" s="2" t="s">
        <v>73</v>
      </c>
      <c r="I25" s="2" t="s">
        <v>101</v>
      </c>
      <c r="K25" s="4">
        <v>0</v>
      </c>
      <c r="M25" s="4">
        <v>0</v>
      </c>
      <c r="O25" s="4">
        <v>26500</v>
      </c>
      <c r="Q25" s="4">
        <v>17121054606</v>
      </c>
      <c r="S25" s="4">
        <v>17389062661</v>
      </c>
      <c r="U25" s="4">
        <v>0</v>
      </c>
      <c r="W25" s="4">
        <v>0</v>
      </c>
      <c r="Y25" s="4">
        <v>25000</v>
      </c>
      <c r="AA25" s="4">
        <v>16054239649</v>
      </c>
      <c r="AC25" s="4">
        <v>1500</v>
      </c>
      <c r="AE25" s="4">
        <v>651830</v>
      </c>
      <c r="AG25" s="4">
        <v>969116298</v>
      </c>
      <c r="AI25" s="4">
        <v>977567783</v>
      </c>
      <c r="AK25" s="6">
        <v>2.2970026645044491E-4</v>
      </c>
    </row>
    <row r="26" spans="1:37" x14ac:dyDescent="0.5">
      <c r="A26" s="2" t="s">
        <v>102</v>
      </c>
      <c r="C26" s="2" t="s">
        <v>57</v>
      </c>
      <c r="E26" s="2" t="s">
        <v>57</v>
      </c>
      <c r="G26" s="2" t="s">
        <v>103</v>
      </c>
      <c r="I26" s="2" t="s">
        <v>104</v>
      </c>
      <c r="K26" s="4">
        <v>0</v>
      </c>
      <c r="M26" s="4">
        <v>0</v>
      </c>
      <c r="O26" s="4">
        <v>409</v>
      </c>
      <c r="Q26" s="4">
        <v>333240765</v>
      </c>
      <c r="S26" s="4">
        <v>358736761</v>
      </c>
      <c r="U26" s="4">
        <v>0</v>
      </c>
      <c r="W26" s="4">
        <v>0</v>
      </c>
      <c r="Y26" s="4">
        <v>0</v>
      </c>
      <c r="AA26" s="4">
        <v>0</v>
      </c>
      <c r="AC26" s="4">
        <v>409</v>
      </c>
      <c r="AE26" s="4">
        <v>880000</v>
      </c>
      <c r="AG26" s="4">
        <v>333240765</v>
      </c>
      <c r="AI26" s="4">
        <v>359854764</v>
      </c>
      <c r="AK26" s="6">
        <v>8.4555502556145481E-5</v>
      </c>
    </row>
    <row r="27" spans="1:37" x14ac:dyDescent="0.5">
      <c r="A27" s="2" t="s">
        <v>105</v>
      </c>
      <c r="C27" s="2" t="s">
        <v>57</v>
      </c>
      <c r="E27" s="2" t="s">
        <v>57</v>
      </c>
      <c r="G27" s="2" t="s">
        <v>106</v>
      </c>
      <c r="I27" s="2" t="s">
        <v>107</v>
      </c>
      <c r="K27" s="4">
        <v>0</v>
      </c>
      <c r="M27" s="4">
        <v>0</v>
      </c>
      <c r="O27" s="4">
        <v>41900</v>
      </c>
      <c r="Q27" s="4">
        <v>26661811565</v>
      </c>
      <c r="S27" s="4">
        <v>26676246053</v>
      </c>
      <c r="U27" s="4">
        <v>0</v>
      </c>
      <c r="W27" s="4">
        <v>0</v>
      </c>
      <c r="Y27" s="4">
        <v>25000</v>
      </c>
      <c r="AA27" s="4">
        <v>15570177395</v>
      </c>
      <c r="AC27" s="4">
        <v>16900</v>
      </c>
      <c r="AE27" s="4">
        <v>646262</v>
      </c>
      <c r="AG27" s="4">
        <v>10753809438</v>
      </c>
      <c r="AI27" s="4">
        <v>10919863909</v>
      </c>
      <c r="AK27" s="6">
        <v>2.5658534304417607E-3</v>
      </c>
    </row>
    <row r="28" spans="1:37" x14ac:dyDescent="0.5">
      <c r="A28" s="2" t="s">
        <v>108</v>
      </c>
      <c r="C28" s="2" t="s">
        <v>57</v>
      </c>
      <c r="E28" s="2" t="s">
        <v>57</v>
      </c>
      <c r="G28" s="2" t="s">
        <v>109</v>
      </c>
      <c r="I28" s="2" t="s">
        <v>110</v>
      </c>
      <c r="K28" s="4">
        <v>0</v>
      </c>
      <c r="M28" s="4">
        <v>0</v>
      </c>
      <c r="O28" s="4">
        <v>46702</v>
      </c>
      <c r="Q28" s="4">
        <v>35018971346</v>
      </c>
      <c r="S28" s="4">
        <v>38589451975</v>
      </c>
      <c r="U28" s="4">
        <v>0</v>
      </c>
      <c r="W28" s="4">
        <v>0</v>
      </c>
      <c r="Y28" s="4">
        <v>0</v>
      </c>
      <c r="AA28" s="4">
        <v>0</v>
      </c>
      <c r="AC28" s="4">
        <v>46702</v>
      </c>
      <c r="AE28" s="4">
        <v>839332</v>
      </c>
      <c r="AG28" s="4">
        <v>35018971346</v>
      </c>
      <c r="AI28" s="4">
        <v>39191387299</v>
      </c>
      <c r="AK28" s="6">
        <v>9.2088469584342691E-3</v>
      </c>
    </row>
    <row r="29" spans="1:37" x14ac:dyDescent="0.5">
      <c r="A29" s="2" t="s">
        <v>111</v>
      </c>
      <c r="C29" s="2" t="s">
        <v>57</v>
      </c>
      <c r="E29" s="2" t="s">
        <v>57</v>
      </c>
      <c r="G29" s="2" t="s">
        <v>112</v>
      </c>
      <c r="I29" s="2" t="s">
        <v>113</v>
      </c>
      <c r="K29" s="4">
        <v>0</v>
      </c>
      <c r="M29" s="4">
        <v>0</v>
      </c>
      <c r="O29" s="4">
        <v>15800</v>
      </c>
      <c r="Q29" s="4">
        <v>9829552616</v>
      </c>
      <c r="S29" s="4">
        <v>10044609084</v>
      </c>
      <c r="U29" s="4">
        <v>0</v>
      </c>
      <c r="W29" s="4">
        <v>0</v>
      </c>
      <c r="Y29" s="4">
        <v>15800</v>
      </c>
      <c r="AA29" s="4">
        <v>9810021612</v>
      </c>
      <c r="AC29" s="4">
        <v>0</v>
      </c>
      <c r="AE29" s="4">
        <v>0</v>
      </c>
      <c r="AG29" s="4">
        <v>0</v>
      </c>
      <c r="AI29" s="4">
        <v>0</v>
      </c>
      <c r="AK29" s="6">
        <v>0</v>
      </c>
    </row>
    <row r="30" spans="1:37" x14ac:dyDescent="0.5">
      <c r="A30" s="2" t="s">
        <v>114</v>
      </c>
      <c r="C30" s="2" t="s">
        <v>57</v>
      </c>
      <c r="E30" s="2" t="s">
        <v>57</v>
      </c>
      <c r="G30" s="2" t="s">
        <v>109</v>
      </c>
      <c r="I30" s="2" t="s">
        <v>115</v>
      </c>
      <c r="K30" s="4">
        <v>0</v>
      </c>
      <c r="M30" s="4">
        <v>0</v>
      </c>
      <c r="O30" s="4">
        <v>19</v>
      </c>
      <c r="Q30" s="4">
        <v>14515789</v>
      </c>
      <c r="S30" s="4">
        <v>15954713</v>
      </c>
      <c r="U30" s="4">
        <v>0</v>
      </c>
      <c r="W30" s="4">
        <v>0</v>
      </c>
      <c r="Y30" s="4">
        <v>0</v>
      </c>
      <c r="AA30" s="4">
        <v>0</v>
      </c>
      <c r="AC30" s="4">
        <v>19</v>
      </c>
      <c r="AE30" s="4">
        <v>839080</v>
      </c>
      <c r="AG30" s="4">
        <v>14515789</v>
      </c>
      <c r="AI30" s="4">
        <v>15939630</v>
      </c>
      <c r="AK30" s="6">
        <v>3.7453538483903831E-6</v>
      </c>
    </row>
    <row r="31" spans="1:37" x14ac:dyDescent="0.5">
      <c r="A31" s="2" t="s">
        <v>116</v>
      </c>
      <c r="C31" s="2" t="s">
        <v>57</v>
      </c>
      <c r="E31" s="2" t="s">
        <v>57</v>
      </c>
      <c r="G31" s="2" t="s">
        <v>117</v>
      </c>
      <c r="I31" s="2" t="s">
        <v>118</v>
      </c>
      <c r="K31" s="4">
        <v>0</v>
      </c>
      <c r="M31" s="4">
        <v>0</v>
      </c>
      <c r="O31" s="4">
        <v>64994</v>
      </c>
      <c r="Q31" s="4">
        <v>52513083108</v>
      </c>
      <c r="S31" s="4">
        <v>57192281287</v>
      </c>
      <c r="U31" s="4">
        <v>0</v>
      </c>
      <c r="W31" s="4">
        <v>0</v>
      </c>
      <c r="Y31" s="4">
        <v>0</v>
      </c>
      <c r="AA31" s="4">
        <v>0</v>
      </c>
      <c r="AC31" s="4">
        <v>64994</v>
      </c>
      <c r="AE31" s="4">
        <v>894290</v>
      </c>
      <c r="AG31" s="4">
        <v>52513083108</v>
      </c>
      <c r="AI31" s="4">
        <v>58112954914</v>
      </c>
      <c r="AK31" s="6">
        <v>1.3654870240305875E-2</v>
      </c>
    </row>
    <row r="32" spans="1:37" x14ac:dyDescent="0.5">
      <c r="A32" s="2" t="s">
        <v>119</v>
      </c>
      <c r="C32" s="2" t="s">
        <v>57</v>
      </c>
      <c r="E32" s="2" t="s">
        <v>57</v>
      </c>
      <c r="G32" s="2" t="s">
        <v>120</v>
      </c>
      <c r="I32" s="2" t="s">
        <v>121</v>
      </c>
      <c r="K32" s="4">
        <v>0</v>
      </c>
      <c r="M32" s="4">
        <v>0</v>
      </c>
      <c r="O32" s="4">
        <v>420642</v>
      </c>
      <c r="Q32" s="4">
        <v>348078329577</v>
      </c>
      <c r="S32" s="4">
        <v>356370601239</v>
      </c>
      <c r="U32" s="4">
        <v>0</v>
      </c>
      <c r="W32" s="4">
        <v>0</v>
      </c>
      <c r="Y32" s="4">
        <v>0</v>
      </c>
      <c r="AA32" s="4">
        <v>0</v>
      </c>
      <c r="AC32" s="4">
        <v>420642</v>
      </c>
      <c r="AE32" s="4">
        <v>861324</v>
      </c>
      <c r="AG32" s="4">
        <v>348078329577</v>
      </c>
      <c r="AI32" s="4">
        <v>362243546270</v>
      </c>
      <c r="AK32" s="6">
        <v>8.5116797571645281E-2</v>
      </c>
    </row>
    <row r="33" spans="1:37" x14ac:dyDescent="0.5">
      <c r="A33" s="2" t="s">
        <v>122</v>
      </c>
      <c r="C33" s="2" t="s">
        <v>57</v>
      </c>
      <c r="E33" s="2" t="s">
        <v>57</v>
      </c>
      <c r="G33" s="2" t="s">
        <v>123</v>
      </c>
      <c r="I33" s="2" t="s">
        <v>124</v>
      </c>
      <c r="K33" s="4">
        <v>0</v>
      </c>
      <c r="M33" s="4">
        <v>0</v>
      </c>
      <c r="O33" s="4">
        <v>200000</v>
      </c>
      <c r="Q33" s="4">
        <v>164929888100</v>
      </c>
      <c r="S33" s="4">
        <v>174886496076</v>
      </c>
      <c r="U33" s="4">
        <v>0</v>
      </c>
      <c r="W33" s="4">
        <v>0</v>
      </c>
      <c r="Y33" s="4">
        <v>0</v>
      </c>
      <c r="AA33" s="4">
        <v>0</v>
      </c>
      <c r="AC33" s="4">
        <v>200000</v>
      </c>
      <c r="AE33" s="4">
        <v>889302</v>
      </c>
      <c r="AG33" s="4">
        <v>164929888100</v>
      </c>
      <c r="AI33" s="4">
        <v>177828199795</v>
      </c>
      <c r="AK33" s="6">
        <v>4.1784503934817634E-2</v>
      </c>
    </row>
    <row r="34" spans="1:37" x14ac:dyDescent="0.5">
      <c r="A34" s="2" t="s">
        <v>125</v>
      </c>
      <c r="C34" s="2" t="s">
        <v>57</v>
      </c>
      <c r="E34" s="2" t="s">
        <v>57</v>
      </c>
      <c r="G34" s="2" t="s">
        <v>126</v>
      </c>
      <c r="I34" s="2" t="s">
        <v>127</v>
      </c>
      <c r="K34" s="4">
        <v>0</v>
      </c>
      <c r="M34" s="4">
        <v>0</v>
      </c>
      <c r="O34" s="4">
        <v>322745</v>
      </c>
      <c r="Q34" s="4">
        <v>270036693798</v>
      </c>
      <c r="S34" s="4">
        <v>278546538482</v>
      </c>
      <c r="U34" s="4">
        <v>0</v>
      </c>
      <c r="W34" s="4">
        <v>0</v>
      </c>
      <c r="Y34" s="4">
        <v>0</v>
      </c>
      <c r="AA34" s="4">
        <v>0</v>
      </c>
      <c r="AC34" s="4">
        <v>322745</v>
      </c>
      <c r="AE34" s="4">
        <v>877435</v>
      </c>
      <c r="AG34" s="4">
        <v>270036693798</v>
      </c>
      <c r="AI34" s="4">
        <v>283136522258</v>
      </c>
      <c r="AK34" s="6">
        <v>6.6528925907243117E-2</v>
      </c>
    </row>
    <row r="35" spans="1:37" x14ac:dyDescent="0.5">
      <c r="A35" s="2" t="s">
        <v>128</v>
      </c>
      <c r="C35" s="2" t="s">
        <v>57</v>
      </c>
      <c r="E35" s="2" t="s">
        <v>57</v>
      </c>
      <c r="G35" s="2" t="s">
        <v>129</v>
      </c>
      <c r="I35" s="2" t="s">
        <v>130</v>
      </c>
      <c r="K35" s="4">
        <v>0</v>
      </c>
      <c r="M35" s="4">
        <v>0</v>
      </c>
      <c r="O35" s="4">
        <v>120000</v>
      </c>
      <c r="Q35" s="4">
        <v>99642056849</v>
      </c>
      <c r="S35" s="4">
        <v>103397615784</v>
      </c>
      <c r="U35" s="4">
        <v>0</v>
      </c>
      <c r="W35" s="4">
        <v>0</v>
      </c>
      <c r="Y35" s="4">
        <v>0</v>
      </c>
      <c r="AA35" s="4">
        <v>0</v>
      </c>
      <c r="AC35" s="4">
        <v>120000</v>
      </c>
      <c r="AE35" s="4">
        <v>876003</v>
      </c>
      <c r="AG35" s="4">
        <v>99642056849</v>
      </c>
      <c r="AI35" s="4">
        <v>105101417938</v>
      </c>
      <c r="AK35" s="6">
        <v>2.4695805369721529E-2</v>
      </c>
    </row>
    <row r="36" spans="1:37" x14ac:dyDescent="0.5">
      <c r="A36" s="2" t="s">
        <v>131</v>
      </c>
      <c r="C36" s="2" t="s">
        <v>57</v>
      </c>
      <c r="E36" s="2" t="s">
        <v>57</v>
      </c>
      <c r="G36" s="2" t="s">
        <v>132</v>
      </c>
      <c r="I36" s="2" t="s">
        <v>133</v>
      </c>
      <c r="K36" s="4">
        <v>18</v>
      </c>
      <c r="M36" s="4">
        <v>18</v>
      </c>
      <c r="O36" s="4">
        <v>249400</v>
      </c>
      <c r="Q36" s="4">
        <v>244112720000</v>
      </c>
      <c r="S36" s="4">
        <v>245506004969</v>
      </c>
      <c r="U36" s="4">
        <v>0</v>
      </c>
      <c r="W36" s="4">
        <v>0</v>
      </c>
      <c r="Y36" s="4">
        <v>100000</v>
      </c>
      <c r="AA36" s="4">
        <v>98657116480</v>
      </c>
      <c r="AC36" s="4">
        <v>149400</v>
      </c>
      <c r="AE36" s="4">
        <v>985396</v>
      </c>
      <c r="AG36" s="4">
        <v>146232720000</v>
      </c>
      <c r="AI36" s="4">
        <v>147191479108</v>
      </c>
      <c r="AK36" s="6">
        <v>3.4585757180525548E-2</v>
      </c>
    </row>
    <row r="37" spans="1:37" x14ac:dyDescent="0.5">
      <c r="A37" s="2" t="s">
        <v>134</v>
      </c>
      <c r="C37" s="2" t="s">
        <v>57</v>
      </c>
      <c r="E37" s="2" t="s">
        <v>57</v>
      </c>
      <c r="G37" s="2" t="s">
        <v>135</v>
      </c>
      <c r="I37" s="2" t="s">
        <v>136</v>
      </c>
      <c r="K37" s="4">
        <v>18</v>
      </c>
      <c r="M37" s="4">
        <v>18</v>
      </c>
      <c r="O37" s="4">
        <v>135000</v>
      </c>
      <c r="Q37" s="4">
        <v>126265500000</v>
      </c>
      <c r="S37" s="4">
        <v>126187004459</v>
      </c>
      <c r="U37" s="4">
        <v>0</v>
      </c>
      <c r="W37" s="4">
        <v>0</v>
      </c>
      <c r="Y37" s="4">
        <v>0</v>
      </c>
      <c r="AA37" s="4">
        <v>0</v>
      </c>
      <c r="AC37" s="4">
        <v>135000</v>
      </c>
      <c r="AE37" s="4">
        <v>929639</v>
      </c>
      <c r="AG37" s="4">
        <v>126265500000</v>
      </c>
      <c r="AI37" s="4">
        <v>125478517895</v>
      </c>
      <c r="AK37" s="6">
        <v>2.9483836819823285E-2</v>
      </c>
    </row>
    <row r="38" spans="1:37" x14ac:dyDescent="0.5">
      <c r="A38" s="2" t="s">
        <v>137</v>
      </c>
      <c r="C38" s="2" t="s">
        <v>57</v>
      </c>
      <c r="E38" s="2" t="s">
        <v>57</v>
      </c>
      <c r="G38" s="2" t="s">
        <v>138</v>
      </c>
      <c r="I38" s="2" t="s">
        <v>139</v>
      </c>
      <c r="K38" s="4">
        <v>17</v>
      </c>
      <c r="M38" s="4">
        <v>17</v>
      </c>
      <c r="O38" s="4">
        <v>97340</v>
      </c>
      <c r="Q38" s="4">
        <v>90729798778</v>
      </c>
      <c r="S38" s="4">
        <v>94454461905</v>
      </c>
      <c r="U38" s="4">
        <v>0</v>
      </c>
      <c r="W38" s="4">
        <v>0</v>
      </c>
      <c r="Y38" s="4">
        <v>2100</v>
      </c>
      <c r="AA38" s="4">
        <v>2051118170</v>
      </c>
      <c r="AC38" s="4">
        <v>95240</v>
      </c>
      <c r="AE38" s="4">
        <v>971471</v>
      </c>
      <c r="AG38" s="4">
        <v>88772406365</v>
      </c>
      <c r="AI38" s="4">
        <v>92506128264</v>
      </c>
      <c r="AK38" s="6">
        <v>2.1736275151510217E-2</v>
      </c>
    </row>
    <row r="39" spans="1:37" x14ac:dyDescent="0.5">
      <c r="A39" s="2" t="s">
        <v>140</v>
      </c>
      <c r="C39" s="2" t="s">
        <v>57</v>
      </c>
      <c r="E39" s="2" t="s">
        <v>57</v>
      </c>
      <c r="G39" s="2" t="s">
        <v>103</v>
      </c>
      <c r="I39" s="2" t="s">
        <v>141</v>
      </c>
      <c r="K39" s="4">
        <v>17</v>
      </c>
      <c r="M39" s="4">
        <v>17</v>
      </c>
      <c r="O39" s="4">
        <v>200000</v>
      </c>
      <c r="Q39" s="4">
        <v>185144000000</v>
      </c>
      <c r="S39" s="4">
        <v>192588087081</v>
      </c>
      <c r="U39" s="4">
        <v>0</v>
      </c>
      <c r="W39" s="4">
        <v>0</v>
      </c>
      <c r="Y39" s="4">
        <v>0</v>
      </c>
      <c r="AA39" s="4">
        <v>0</v>
      </c>
      <c r="AC39" s="4">
        <v>200000</v>
      </c>
      <c r="AE39" s="4">
        <v>959412</v>
      </c>
      <c r="AG39" s="4">
        <v>185144000000</v>
      </c>
      <c r="AI39" s="4">
        <v>191847621315</v>
      </c>
      <c r="AK39" s="6">
        <v>4.5078664109309698E-2</v>
      </c>
    </row>
    <row r="40" spans="1:37" x14ac:dyDescent="0.5">
      <c r="A40" s="2" t="s">
        <v>142</v>
      </c>
      <c r="C40" s="2" t="s">
        <v>57</v>
      </c>
      <c r="E40" s="2" t="s">
        <v>57</v>
      </c>
      <c r="G40" s="2" t="s">
        <v>143</v>
      </c>
      <c r="I40" s="2" t="s">
        <v>144</v>
      </c>
      <c r="K40" s="4">
        <v>16</v>
      </c>
      <c r="M40" s="4">
        <v>16</v>
      </c>
      <c r="O40" s="4">
        <v>100000</v>
      </c>
      <c r="Q40" s="4">
        <v>94164000000</v>
      </c>
      <c r="S40" s="4">
        <v>98445353545</v>
      </c>
      <c r="U40" s="4">
        <v>0</v>
      </c>
      <c r="W40" s="4">
        <v>0</v>
      </c>
      <c r="Y40" s="4">
        <v>0</v>
      </c>
      <c r="AA40" s="4">
        <v>0</v>
      </c>
      <c r="AC40" s="4">
        <v>100000</v>
      </c>
      <c r="AE40" s="4">
        <v>986530</v>
      </c>
      <c r="AG40" s="4">
        <v>94164000000</v>
      </c>
      <c r="AI40" s="4">
        <v>98635119143</v>
      </c>
      <c r="AK40" s="6">
        <v>2.3176411439203983E-2</v>
      </c>
    </row>
    <row r="41" spans="1:37" x14ac:dyDescent="0.5">
      <c r="A41" s="2" t="s">
        <v>145</v>
      </c>
      <c r="C41" s="2" t="s">
        <v>57</v>
      </c>
      <c r="E41" s="2" t="s">
        <v>57</v>
      </c>
      <c r="G41" s="2" t="s">
        <v>146</v>
      </c>
      <c r="I41" s="2" t="s">
        <v>147</v>
      </c>
      <c r="K41" s="4">
        <v>16</v>
      </c>
      <c r="M41" s="4">
        <v>16</v>
      </c>
      <c r="O41" s="4">
        <v>50000</v>
      </c>
      <c r="Q41" s="4">
        <v>46710000000</v>
      </c>
      <c r="S41" s="4">
        <v>48529402451</v>
      </c>
      <c r="U41" s="4">
        <v>0</v>
      </c>
      <c r="W41" s="4">
        <v>0</v>
      </c>
      <c r="Y41" s="4">
        <v>25100</v>
      </c>
      <c r="AA41" s="4">
        <v>24593541613</v>
      </c>
      <c r="AC41" s="4">
        <v>24900</v>
      </c>
      <c r="AE41" s="4">
        <v>970899</v>
      </c>
      <c r="AG41" s="4">
        <v>23261580000</v>
      </c>
      <c r="AI41" s="4">
        <v>24171003311</v>
      </c>
      <c r="AK41" s="6">
        <v>5.6794894404895565E-3</v>
      </c>
    </row>
    <row r="42" spans="1:37" x14ac:dyDescent="0.5">
      <c r="A42" s="2" t="s">
        <v>148</v>
      </c>
      <c r="C42" s="2" t="s">
        <v>57</v>
      </c>
      <c r="E42" s="2" t="s">
        <v>57</v>
      </c>
      <c r="G42" s="2" t="s">
        <v>149</v>
      </c>
      <c r="I42" s="2" t="s">
        <v>150</v>
      </c>
      <c r="K42" s="4">
        <v>16</v>
      </c>
      <c r="M42" s="4">
        <v>16</v>
      </c>
      <c r="O42" s="4">
        <v>260000</v>
      </c>
      <c r="Q42" s="4">
        <v>245586642499</v>
      </c>
      <c r="S42" s="4">
        <v>257349446956</v>
      </c>
      <c r="U42" s="4">
        <v>0</v>
      </c>
      <c r="W42" s="4">
        <v>0</v>
      </c>
      <c r="Y42" s="4">
        <v>50000</v>
      </c>
      <c r="AA42" s="4">
        <v>49591010000</v>
      </c>
      <c r="AC42" s="4">
        <v>210000</v>
      </c>
      <c r="AE42" s="4">
        <v>989882</v>
      </c>
      <c r="AG42" s="4">
        <v>198358442018</v>
      </c>
      <c r="AI42" s="4">
        <v>207837542616</v>
      </c>
      <c r="AK42" s="6">
        <v>4.8835834964603059E-2</v>
      </c>
    </row>
    <row r="43" spans="1:37" x14ac:dyDescent="0.5">
      <c r="A43" s="2" t="s">
        <v>151</v>
      </c>
      <c r="C43" s="2" t="s">
        <v>57</v>
      </c>
      <c r="E43" s="2" t="s">
        <v>57</v>
      </c>
      <c r="G43" s="2" t="s">
        <v>109</v>
      </c>
      <c r="I43" s="2" t="s">
        <v>71</v>
      </c>
      <c r="K43" s="4">
        <v>17</v>
      </c>
      <c r="M43" s="4">
        <v>17</v>
      </c>
      <c r="O43" s="4">
        <v>327254</v>
      </c>
      <c r="Q43" s="4">
        <v>305184772015</v>
      </c>
      <c r="S43" s="4">
        <v>315065251036</v>
      </c>
      <c r="U43" s="4">
        <v>0</v>
      </c>
      <c r="W43" s="4">
        <v>0</v>
      </c>
      <c r="Y43" s="4">
        <v>0</v>
      </c>
      <c r="AA43" s="4">
        <v>0</v>
      </c>
      <c r="AC43" s="4">
        <v>327254</v>
      </c>
      <c r="AE43" s="4">
        <v>959268</v>
      </c>
      <c r="AG43" s="4">
        <v>305184772015</v>
      </c>
      <c r="AI43" s="4">
        <v>313867391294</v>
      </c>
      <c r="AK43" s="6">
        <v>7.374979481124927E-2</v>
      </c>
    </row>
    <row r="44" spans="1:37" x14ac:dyDescent="0.5">
      <c r="A44" s="2" t="s">
        <v>152</v>
      </c>
      <c r="C44" s="2" t="s">
        <v>57</v>
      </c>
      <c r="E44" s="2" t="s">
        <v>57</v>
      </c>
      <c r="G44" s="2" t="s">
        <v>153</v>
      </c>
      <c r="I44" s="2" t="s">
        <v>154</v>
      </c>
      <c r="K44" s="4">
        <v>18</v>
      </c>
      <c r="M44" s="4">
        <v>18</v>
      </c>
      <c r="O44" s="4">
        <v>55000</v>
      </c>
      <c r="Q44" s="4">
        <v>55000000000</v>
      </c>
      <c r="S44" s="4">
        <v>54912165365</v>
      </c>
      <c r="U44" s="4">
        <v>0</v>
      </c>
      <c r="W44" s="4">
        <v>0</v>
      </c>
      <c r="Y44" s="4">
        <v>55000</v>
      </c>
      <c r="AA44" s="4">
        <v>55000000000</v>
      </c>
      <c r="AC44" s="4">
        <v>0</v>
      </c>
      <c r="AE44" s="4">
        <v>0</v>
      </c>
      <c r="AG44" s="4">
        <v>0</v>
      </c>
      <c r="AI44" s="4">
        <v>0</v>
      </c>
      <c r="AK44" s="6">
        <v>0</v>
      </c>
    </row>
    <row r="45" spans="1:37" x14ac:dyDescent="0.5">
      <c r="A45" s="2" t="s">
        <v>155</v>
      </c>
      <c r="C45" s="2" t="s">
        <v>57</v>
      </c>
      <c r="E45" s="2" t="s">
        <v>57</v>
      </c>
      <c r="G45" s="2" t="s">
        <v>153</v>
      </c>
      <c r="I45" s="2" t="s">
        <v>154</v>
      </c>
      <c r="K45" s="4">
        <v>18</v>
      </c>
      <c r="M45" s="4">
        <v>18</v>
      </c>
      <c r="O45" s="4">
        <v>75000</v>
      </c>
      <c r="Q45" s="4">
        <v>72608518751</v>
      </c>
      <c r="S45" s="4">
        <v>74883299941</v>
      </c>
      <c r="U45" s="4">
        <v>0</v>
      </c>
      <c r="W45" s="4">
        <v>0</v>
      </c>
      <c r="Y45" s="4">
        <v>75000</v>
      </c>
      <c r="AA45" s="4">
        <v>74986406250</v>
      </c>
      <c r="AC45" s="4">
        <v>0</v>
      </c>
      <c r="AE45" s="4">
        <v>0</v>
      </c>
      <c r="AG45" s="4">
        <v>0</v>
      </c>
      <c r="AI45" s="4">
        <v>0</v>
      </c>
      <c r="AK45" s="6">
        <v>0</v>
      </c>
    </row>
    <row r="46" spans="1:37" ht="22.5" thickBot="1" x14ac:dyDescent="0.55000000000000004">
      <c r="Q46" s="5">
        <f>SUM(Q9:Q45)</f>
        <v>3734552514838</v>
      </c>
      <c r="S46" s="5">
        <f>SUM(S9:S45)</f>
        <v>3963325275305</v>
      </c>
      <c r="W46" s="5">
        <f>SUM(W9:W45)</f>
        <v>0</v>
      </c>
      <c r="AA46" s="5">
        <f>SUM(AA9:AA45)</f>
        <v>598006424431</v>
      </c>
      <c r="AG46" s="5">
        <f>SUM(AG9:AG45)</f>
        <v>3157607176283</v>
      </c>
      <c r="AI46" s="5">
        <f>SUM(AI9:AI45)</f>
        <v>3395213393118</v>
      </c>
      <c r="AK46" s="8">
        <f>SUM(AK9:AK45)</f>
        <v>0.79777733535979656</v>
      </c>
    </row>
    <row r="47" spans="1:37" ht="22.5" thickTop="1" x14ac:dyDescent="0.5"/>
    <row r="48" spans="1:37" x14ac:dyDescent="0.5">
      <c r="AK48" s="4"/>
    </row>
    <row r="49" spans="37:37" x14ac:dyDescent="0.5">
      <c r="AK49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rightToLeft="1" topLeftCell="A16" workbookViewId="0">
      <selection activeCell="K47" sqref="K47"/>
    </sheetView>
  </sheetViews>
  <sheetFormatPr defaultRowHeight="21.75" x14ac:dyDescent="0.5"/>
  <cols>
    <col min="1" max="1" width="31.570312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45" style="2" customWidth="1"/>
    <col min="14" max="16" width="26.28515625" style="2" customWidth="1"/>
    <col min="17" max="16384" width="9.140625" style="2"/>
  </cols>
  <sheetData>
    <row r="2" spans="1:13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2.5" x14ac:dyDescent="0.5">
      <c r="A6" s="16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2.5" x14ac:dyDescent="0.5">
      <c r="A7" s="18" t="s">
        <v>3</v>
      </c>
      <c r="C7" s="19" t="s">
        <v>7</v>
      </c>
      <c r="E7" s="19" t="s">
        <v>156</v>
      </c>
      <c r="G7" s="19" t="s">
        <v>157</v>
      </c>
      <c r="I7" s="19" t="s">
        <v>158</v>
      </c>
      <c r="K7" s="19" t="s">
        <v>159</v>
      </c>
      <c r="M7" s="19" t="s">
        <v>160</v>
      </c>
    </row>
    <row r="8" spans="1:13" x14ac:dyDescent="0.5">
      <c r="A8" s="2" t="s">
        <v>80</v>
      </c>
      <c r="C8" s="4">
        <v>42628</v>
      </c>
      <c r="E8" s="4">
        <v>616460</v>
      </c>
      <c r="G8" s="4">
        <v>633350.20209999999</v>
      </c>
      <c r="I8" s="2" t="s">
        <v>161</v>
      </c>
      <c r="K8" s="4">
        <v>26998452415.118801</v>
      </c>
      <c r="M8" s="2" t="s">
        <v>276</v>
      </c>
    </row>
    <row r="9" spans="1:13" x14ac:dyDescent="0.5">
      <c r="A9" s="2" t="s">
        <v>134</v>
      </c>
      <c r="C9" s="4">
        <v>135000</v>
      </c>
      <c r="E9" s="4">
        <v>950000</v>
      </c>
      <c r="G9" s="4">
        <v>929639</v>
      </c>
      <c r="I9" s="2" t="s">
        <v>162</v>
      </c>
      <c r="K9" s="4">
        <v>125501265000</v>
      </c>
      <c r="M9" s="2" t="s">
        <v>276</v>
      </c>
    </row>
    <row r="10" spans="1:13" x14ac:dyDescent="0.5">
      <c r="A10" s="2" t="s">
        <v>145</v>
      </c>
      <c r="C10" s="4">
        <v>24900</v>
      </c>
      <c r="E10" s="4">
        <v>975000</v>
      </c>
      <c r="G10" s="4">
        <v>970899</v>
      </c>
      <c r="I10" s="2" t="s">
        <v>163</v>
      </c>
      <c r="K10" s="4">
        <v>24175385100</v>
      </c>
      <c r="M10" s="2" t="s">
        <v>276</v>
      </c>
    </row>
    <row r="11" spans="1:13" x14ac:dyDescent="0.5">
      <c r="A11" s="2" t="s">
        <v>151</v>
      </c>
      <c r="C11" s="4">
        <v>327254</v>
      </c>
      <c r="E11" s="4">
        <v>955150</v>
      </c>
      <c r="G11" s="4">
        <v>959268</v>
      </c>
      <c r="I11" s="2" t="s">
        <v>164</v>
      </c>
      <c r="K11" s="4">
        <v>313924290072</v>
      </c>
      <c r="M11" s="2" t="s">
        <v>276</v>
      </c>
    </row>
    <row r="12" spans="1:13" x14ac:dyDescent="0.5">
      <c r="A12" s="2" t="s">
        <v>142</v>
      </c>
      <c r="C12" s="4">
        <v>100000</v>
      </c>
      <c r="E12" s="4">
        <v>978050</v>
      </c>
      <c r="G12" s="4">
        <v>986530</v>
      </c>
      <c r="I12" s="2" t="s">
        <v>165</v>
      </c>
      <c r="K12" s="4">
        <v>98653000000</v>
      </c>
      <c r="M12" s="2" t="s">
        <v>276</v>
      </c>
    </row>
    <row r="13" spans="1:13" x14ac:dyDescent="0.5">
      <c r="A13" s="2" t="s">
        <v>63</v>
      </c>
      <c r="C13" s="4">
        <v>98571</v>
      </c>
      <c r="E13" s="4">
        <v>810550</v>
      </c>
      <c r="G13" s="4">
        <v>824036.0246</v>
      </c>
      <c r="I13" s="2" t="s">
        <v>166</v>
      </c>
      <c r="K13" s="4">
        <v>81226054980.846603</v>
      </c>
      <c r="M13" s="2" t="s">
        <v>276</v>
      </c>
    </row>
    <row r="14" spans="1:13" x14ac:dyDescent="0.5">
      <c r="A14" s="2" t="s">
        <v>93</v>
      </c>
      <c r="C14" s="4">
        <v>199656</v>
      </c>
      <c r="E14" s="4">
        <v>937250</v>
      </c>
      <c r="G14" s="4">
        <v>941965.01899999997</v>
      </c>
      <c r="I14" s="2" t="s">
        <v>167</v>
      </c>
      <c r="K14" s="4">
        <v>188068967833.46399</v>
      </c>
      <c r="M14" s="2" t="s">
        <v>276</v>
      </c>
    </row>
    <row r="15" spans="1:13" x14ac:dyDescent="0.5">
      <c r="A15" s="2" t="s">
        <v>108</v>
      </c>
      <c r="C15" s="4">
        <v>46702</v>
      </c>
      <c r="E15" s="4">
        <v>824680</v>
      </c>
      <c r="G15" s="4">
        <v>839332.19189999998</v>
      </c>
      <c r="I15" s="2" t="s">
        <v>168</v>
      </c>
      <c r="K15" s="4">
        <v>39198492026.1138</v>
      </c>
      <c r="M15" s="2" t="s">
        <v>276</v>
      </c>
    </row>
    <row r="16" spans="1:13" x14ac:dyDescent="0.5">
      <c r="A16" s="2" t="s">
        <v>66</v>
      </c>
      <c r="C16" s="4">
        <v>343079</v>
      </c>
      <c r="E16" s="4">
        <v>794950</v>
      </c>
      <c r="G16" s="4">
        <v>810014.90529999998</v>
      </c>
      <c r="I16" s="2" t="s">
        <v>169</v>
      </c>
      <c r="K16" s="4">
        <v>277899103695.41901</v>
      </c>
      <c r="M16" s="2" t="s">
        <v>276</v>
      </c>
    </row>
    <row r="17" spans="1:13" x14ac:dyDescent="0.5">
      <c r="A17" s="2" t="s">
        <v>87</v>
      </c>
      <c r="C17" s="4">
        <v>192523</v>
      </c>
      <c r="E17" s="4">
        <v>957530</v>
      </c>
      <c r="G17" s="4">
        <v>961234.30379999999</v>
      </c>
      <c r="I17" s="2" t="s">
        <v>170</v>
      </c>
      <c r="K17" s="4">
        <v>185059711870.487</v>
      </c>
      <c r="M17" s="2" t="s">
        <v>276</v>
      </c>
    </row>
    <row r="18" spans="1:13" x14ac:dyDescent="0.5">
      <c r="A18" s="2" t="s">
        <v>119</v>
      </c>
      <c r="C18" s="4">
        <v>420642</v>
      </c>
      <c r="E18" s="4">
        <v>831786</v>
      </c>
      <c r="G18" s="4">
        <v>861324.39179999998</v>
      </c>
      <c r="I18" s="2" t="s">
        <v>171</v>
      </c>
      <c r="K18" s="4">
        <v>362309214815.53601</v>
      </c>
      <c r="M18" s="2" t="s">
        <v>276</v>
      </c>
    </row>
    <row r="19" spans="1:13" x14ac:dyDescent="0.5">
      <c r="A19" s="2" t="s">
        <v>131</v>
      </c>
      <c r="C19" s="4">
        <v>149400</v>
      </c>
      <c r="E19" s="4">
        <v>988360</v>
      </c>
      <c r="G19" s="4">
        <v>985396</v>
      </c>
      <c r="I19" s="2" t="s">
        <v>172</v>
      </c>
      <c r="K19" s="4">
        <v>147218162400</v>
      </c>
      <c r="M19" s="2" t="s">
        <v>276</v>
      </c>
    </row>
    <row r="20" spans="1:13" x14ac:dyDescent="0.5">
      <c r="A20" s="2" t="s">
        <v>60</v>
      </c>
      <c r="C20" s="4">
        <v>24000</v>
      </c>
      <c r="E20" s="4">
        <v>613440</v>
      </c>
      <c r="G20" s="4">
        <v>631483.29550000001</v>
      </c>
      <c r="I20" s="2" t="s">
        <v>173</v>
      </c>
      <c r="K20" s="4">
        <v>15155599092</v>
      </c>
      <c r="M20" s="2" t="s">
        <v>276</v>
      </c>
    </row>
    <row r="21" spans="1:13" x14ac:dyDescent="0.5">
      <c r="A21" s="2" t="s">
        <v>140</v>
      </c>
      <c r="C21" s="4">
        <v>200000</v>
      </c>
      <c r="E21" s="4">
        <v>1000000</v>
      </c>
      <c r="G21" s="4">
        <v>959412</v>
      </c>
      <c r="I21" s="2" t="s">
        <v>174</v>
      </c>
      <c r="K21" s="4">
        <v>191882400000</v>
      </c>
      <c r="M21" s="2" t="s">
        <v>276</v>
      </c>
    </row>
    <row r="22" spans="1:13" x14ac:dyDescent="0.5">
      <c r="A22" s="2" t="s">
        <v>82</v>
      </c>
      <c r="C22" s="4">
        <v>290827</v>
      </c>
      <c r="E22" s="4">
        <v>970060</v>
      </c>
      <c r="G22" s="4">
        <v>972629.07990000001</v>
      </c>
      <c r="I22" s="2" t="s">
        <v>37</v>
      </c>
      <c r="K22" s="4">
        <v>282866797420.07703</v>
      </c>
      <c r="M22" s="2" t="s">
        <v>276</v>
      </c>
    </row>
    <row r="23" spans="1:13" x14ac:dyDescent="0.5">
      <c r="A23" s="2" t="s">
        <v>125</v>
      </c>
      <c r="C23" s="4">
        <v>322745</v>
      </c>
      <c r="E23" s="4">
        <v>850160</v>
      </c>
      <c r="G23" s="4">
        <v>877435.28189999994</v>
      </c>
      <c r="I23" s="2" t="s">
        <v>175</v>
      </c>
      <c r="K23" s="4">
        <v>283187850056.815</v>
      </c>
      <c r="M23" s="2" t="s">
        <v>276</v>
      </c>
    </row>
    <row r="24" spans="1:13" x14ac:dyDescent="0.5">
      <c r="A24" s="2" t="s">
        <v>137</v>
      </c>
      <c r="C24" s="4">
        <v>95240</v>
      </c>
      <c r="E24" s="4">
        <v>975200</v>
      </c>
      <c r="G24" s="4">
        <v>971471</v>
      </c>
      <c r="I24" s="2" t="s">
        <v>176</v>
      </c>
      <c r="K24" s="4">
        <v>92522898040</v>
      </c>
      <c r="M24" s="2" t="s">
        <v>276</v>
      </c>
    </row>
    <row r="25" spans="1:13" x14ac:dyDescent="0.5">
      <c r="A25" s="2" t="s">
        <v>122</v>
      </c>
      <c r="C25" s="4">
        <v>200000</v>
      </c>
      <c r="E25" s="4">
        <v>867142</v>
      </c>
      <c r="G25" s="4">
        <v>889302.18500000006</v>
      </c>
      <c r="I25" s="2" t="s">
        <v>177</v>
      </c>
      <c r="K25" s="4">
        <v>177860437000</v>
      </c>
      <c r="M25" s="2" t="s">
        <v>276</v>
      </c>
    </row>
    <row r="26" spans="1:13" x14ac:dyDescent="0.5">
      <c r="A26" s="2" t="s">
        <v>128</v>
      </c>
      <c r="C26" s="4">
        <v>120000</v>
      </c>
      <c r="E26" s="4">
        <v>841340</v>
      </c>
      <c r="G26" s="4">
        <v>876003.92520000006</v>
      </c>
      <c r="I26" s="2" t="s">
        <v>178</v>
      </c>
      <c r="K26" s="4">
        <v>105120471024</v>
      </c>
      <c r="M26" s="2" t="s">
        <v>276</v>
      </c>
    </row>
    <row r="27" spans="1:13" x14ac:dyDescent="0.5">
      <c r="A27" s="2" t="s">
        <v>56</v>
      </c>
      <c r="C27" s="4">
        <v>20800</v>
      </c>
      <c r="E27" s="4">
        <v>608049</v>
      </c>
      <c r="G27" s="4">
        <v>626131.18160000001</v>
      </c>
      <c r="I27" s="2" t="s">
        <v>179</v>
      </c>
      <c r="K27" s="4">
        <v>13023528577.280001</v>
      </c>
      <c r="M27" s="2" t="s">
        <v>276</v>
      </c>
    </row>
    <row r="28" spans="1:13" x14ac:dyDescent="0.5">
      <c r="A28" s="2" t="s">
        <v>105</v>
      </c>
      <c r="C28" s="4">
        <v>16900</v>
      </c>
      <c r="E28" s="4">
        <v>632800</v>
      </c>
      <c r="G28" s="4">
        <v>646262.92859999998</v>
      </c>
      <c r="I28" s="2" t="s">
        <v>180</v>
      </c>
      <c r="K28" s="4">
        <v>10921843493.34</v>
      </c>
      <c r="M28" s="2" t="s">
        <v>276</v>
      </c>
    </row>
    <row r="29" spans="1:13" x14ac:dyDescent="0.5">
      <c r="A29" s="2" t="s">
        <v>69</v>
      </c>
      <c r="C29" s="4">
        <v>94578</v>
      </c>
      <c r="E29" s="4">
        <v>771550</v>
      </c>
      <c r="G29" s="4">
        <v>787896.18770000001</v>
      </c>
      <c r="I29" s="2" t="s">
        <v>181</v>
      </c>
      <c r="K29" s="4">
        <v>74517645640.290604</v>
      </c>
      <c r="M29" s="2" t="s">
        <v>276</v>
      </c>
    </row>
    <row r="30" spans="1:13" x14ac:dyDescent="0.5">
      <c r="A30" s="2" t="s">
        <v>116</v>
      </c>
      <c r="C30" s="4">
        <v>64994</v>
      </c>
      <c r="E30" s="4">
        <v>884510</v>
      </c>
      <c r="G30" s="4">
        <v>894290.08519999997</v>
      </c>
      <c r="I30" s="2" t="s">
        <v>182</v>
      </c>
      <c r="K30" s="4">
        <v>58123489797.4888</v>
      </c>
      <c r="M30" s="2" t="s">
        <v>276</v>
      </c>
    </row>
    <row r="31" spans="1:13" x14ac:dyDescent="0.5">
      <c r="A31" s="2" t="s">
        <v>148</v>
      </c>
      <c r="C31" s="4">
        <v>210000</v>
      </c>
      <c r="E31" s="4">
        <v>992000</v>
      </c>
      <c r="G31" s="4">
        <v>989882</v>
      </c>
      <c r="I31" s="2" t="s">
        <v>183</v>
      </c>
      <c r="K31" s="4">
        <v>207875220000</v>
      </c>
      <c r="M31" s="2" t="s">
        <v>276</v>
      </c>
    </row>
    <row r="32" spans="1:13" ht="22.5" thickBot="1" x14ac:dyDescent="0.55000000000000004">
      <c r="K32" s="5">
        <f>SUM(K8:K31)</f>
        <v>3383290280350.2764</v>
      </c>
    </row>
    <row r="3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74A3-822C-436A-A93F-A0D4A1410B98}">
  <dimension ref="A2:G12"/>
  <sheetViews>
    <sheetView rightToLeft="1" workbookViewId="0">
      <selection activeCell="G22" sqref="G22"/>
    </sheetView>
  </sheetViews>
  <sheetFormatPr defaultRowHeight="24" x14ac:dyDescent="0.55000000000000004"/>
  <cols>
    <col min="1" max="1" width="25" style="12" bestFit="1" customWidth="1"/>
    <col min="2" max="2" width="1.5703125" style="12" customWidth="1"/>
    <col min="3" max="3" width="19.85546875" style="12" bestFit="1" customWidth="1"/>
    <col min="4" max="4" width="1.85546875" style="12" customWidth="1"/>
    <col min="5" max="5" width="18.42578125" style="12" bestFit="1" customWidth="1"/>
    <col min="6" max="6" width="1.7109375" style="12" customWidth="1"/>
    <col min="7" max="7" width="28.28515625" style="12" bestFit="1" customWidth="1"/>
    <col min="8" max="16384" width="9.140625" style="12"/>
  </cols>
  <sheetData>
    <row r="2" spans="1:7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7" x14ac:dyDescent="0.55000000000000004">
      <c r="A3" s="20" t="s">
        <v>206</v>
      </c>
      <c r="B3" s="20"/>
      <c r="C3" s="20"/>
      <c r="D3" s="20"/>
      <c r="E3" s="20"/>
      <c r="F3" s="20"/>
      <c r="G3" s="20"/>
    </row>
    <row r="4" spans="1:7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7" x14ac:dyDescent="0.55000000000000004">
      <c r="A6" s="13" t="s">
        <v>210</v>
      </c>
      <c r="C6" s="13" t="s">
        <v>190</v>
      </c>
      <c r="E6" s="13" t="s">
        <v>264</v>
      </c>
      <c r="G6" s="13" t="s">
        <v>13</v>
      </c>
    </row>
    <row r="7" spans="1:7" x14ac:dyDescent="0.55000000000000004">
      <c r="A7" s="12" t="s">
        <v>273</v>
      </c>
      <c r="C7" s="4">
        <v>9322306305</v>
      </c>
      <c r="D7" s="14"/>
      <c r="E7" s="6">
        <v>0.15280160827765113</v>
      </c>
      <c r="F7" s="2"/>
      <c r="G7" s="6">
        <v>2.1904734172189496E-3</v>
      </c>
    </row>
    <row r="8" spans="1:7" x14ac:dyDescent="0.55000000000000004">
      <c r="A8" s="12" t="s">
        <v>274</v>
      </c>
      <c r="C8" s="4">
        <v>51662234658</v>
      </c>
      <c r="D8" s="14"/>
      <c r="E8" s="6">
        <v>0.84679394612101921</v>
      </c>
      <c r="F8" s="2"/>
      <c r="G8" s="6">
        <v>1.2139136817654319E-2</v>
      </c>
    </row>
    <row r="9" spans="1:7" x14ac:dyDescent="0.55000000000000004">
      <c r="A9" s="12" t="s">
        <v>275</v>
      </c>
      <c r="C9" s="4">
        <v>24664909</v>
      </c>
      <c r="D9" s="14"/>
      <c r="E9" s="6">
        <v>4.0428169166684678E-4</v>
      </c>
      <c r="F9" s="2"/>
      <c r="G9" s="6">
        <v>5.7955430485744401E-6</v>
      </c>
    </row>
    <row r="10" spans="1:7" x14ac:dyDescent="0.55000000000000004">
      <c r="A10" s="12" t="s">
        <v>271</v>
      </c>
      <c r="C10" s="4">
        <v>10000</v>
      </c>
      <c r="D10" s="14"/>
      <c r="E10" s="6">
        <v>1.6390966277915187E-7</v>
      </c>
      <c r="F10" s="2"/>
      <c r="G10" s="6">
        <v>2.3497119120019617E-9</v>
      </c>
    </row>
    <row r="11" spans="1:7" ht="24.75" thickBot="1" x14ac:dyDescent="0.6">
      <c r="C11" s="5">
        <v>61009215872</v>
      </c>
      <c r="D11" s="14"/>
      <c r="E11" s="15">
        <v>0.99999999999999989</v>
      </c>
      <c r="F11" s="14"/>
      <c r="G11" s="9">
        <v>1.4335408127633755E-2</v>
      </c>
    </row>
    <row r="12" spans="1:7" ht="24.75" thickTop="1" x14ac:dyDescent="0.55000000000000004"/>
  </sheetData>
  <mergeCells count="3">
    <mergeCell ref="A4:G4"/>
    <mergeCell ref="A3:G3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9" sqref="O19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6" t="s">
        <v>185</v>
      </c>
      <c r="C6" s="18" t="s">
        <v>186</v>
      </c>
      <c r="D6" s="18" t="s">
        <v>186</v>
      </c>
      <c r="E6" s="18" t="s">
        <v>186</v>
      </c>
      <c r="F6" s="18" t="s">
        <v>186</v>
      </c>
      <c r="G6" s="18" t="s">
        <v>186</v>
      </c>
      <c r="H6" s="18" t="s">
        <v>186</v>
      </c>
      <c r="I6" s="18" t="s">
        <v>186</v>
      </c>
      <c r="K6" s="18" t="s">
        <v>279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2.5" x14ac:dyDescent="0.5">
      <c r="A7" s="18" t="s">
        <v>185</v>
      </c>
      <c r="C7" s="19" t="s">
        <v>187</v>
      </c>
      <c r="E7" s="19" t="s">
        <v>188</v>
      </c>
      <c r="G7" s="19" t="s">
        <v>189</v>
      </c>
      <c r="I7" s="19" t="s">
        <v>54</v>
      </c>
      <c r="K7" s="19" t="s">
        <v>190</v>
      </c>
      <c r="M7" s="19" t="s">
        <v>191</v>
      </c>
      <c r="O7" s="19" t="s">
        <v>192</v>
      </c>
      <c r="Q7" s="19" t="s">
        <v>190</v>
      </c>
      <c r="S7" s="19" t="s">
        <v>184</v>
      </c>
    </row>
    <row r="8" spans="1:19" x14ac:dyDescent="0.5">
      <c r="A8" s="2" t="s">
        <v>193</v>
      </c>
      <c r="C8" s="2" t="s">
        <v>194</v>
      </c>
      <c r="E8" s="2" t="s">
        <v>195</v>
      </c>
      <c r="G8" s="2" t="s">
        <v>196</v>
      </c>
      <c r="I8" s="4">
        <v>0</v>
      </c>
      <c r="K8" s="4">
        <v>116838165289</v>
      </c>
      <c r="M8" s="4">
        <v>197289448210</v>
      </c>
      <c r="O8" s="4">
        <v>272951500000</v>
      </c>
      <c r="Q8" s="4">
        <v>41176113499</v>
      </c>
      <c r="S8" s="6">
        <v>9.675200437854508E-3</v>
      </c>
    </row>
    <row r="9" spans="1:19" x14ac:dyDescent="0.5">
      <c r="A9" s="2" t="s">
        <v>193</v>
      </c>
      <c r="C9" s="2" t="s">
        <v>197</v>
      </c>
      <c r="E9" s="2" t="s">
        <v>198</v>
      </c>
      <c r="G9" s="2" t="s">
        <v>199</v>
      </c>
      <c r="I9" s="4">
        <v>0</v>
      </c>
      <c r="K9" s="4">
        <v>2106114833</v>
      </c>
      <c r="M9" s="4">
        <v>57475252496</v>
      </c>
      <c r="O9" s="4">
        <v>58591000000</v>
      </c>
      <c r="Q9" s="4">
        <v>990367329</v>
      </c>
      <c r="S9" s="6">
        <v>2.3270779102088659E-4</v>
      </c>
    </row>
    <row r="10" spans="1:19" x14ac:dyDescent="0.5">
      <c r="A10" s="2" t="s">
        <v>200</v>
      </c>
      <c r="C10" s="2" t="s">
        <v>201</v>
      </c>
      <c r="E10" s="2" t="s">
        <v>195</v>
      </c>
      <c r="G10" s="2" t="s">
        <v>202</v>
      </c>
      <c r="I10" s="4">
        <v>0</v>
      </c>
      <c r="K10" s="4">
        <v>6964218696</v>
      </c>
      <c r="M10" s="4">
        <v>1466706398317</v>
      </c>
      <c r="O10" s="4">
        <v>1451191276547</v>
      </c>
      <c r="Q10" s="4">
        <v>22479340466</v>
      </c>
      <c r="S10" s="6">
        <v>5.2819974066907931E-3</v>
      </c>
    </row>
    <row r="11" spans="1:19" x14ac:dyDescent="0.5">
      <c r="A11" s="2" t="s">
        <v>203</v>
      </c>
      <c r="C11" s="2" t="s">
        <v>204</v>
      </c>
      <c r="E11" s="2" t="s">
        <v>195</v>
      </c>
      <c r="G11" s="2" t="s">
        <v>205</v>
      </c>
      <c r="I11" s="4">
        <v>0</v>
      </c>
      <c r="K11" s="4">
        <v>23890432981</v>
      </c>
      <c r="M11" s="4">
        <v>222113823924</v>
      </c>
      <c r="O11" s="4">
        <v>241695959853</v>
      </c>
      <c r="Q11" s="4">
        <v>4308297052</v>
      </c>
      <c r="S11" s="6">
        <v>1.0123256903527336E-3</v>
      </c>
    </row>
    <row r="12" spans="1:19" ht="22.5" thickBot="1" x14ac:dyDescent="0.55000000000000004">
      <c r="K12" s="5">
        <f>SUM(K8:K11)</f>
        <v>149798931799</v>
      </c>
      <c r="M12" s="5">
        <f>SUM(M8:M11)</f>
        <v>1943584922947</v>
      </c>
      <c r="O12" s="5">
        <f>SUM(O8:O11)</f>
        <v>2024429736400</v>
      </c>
      <c r="Q12" s="5">
        <f>SUM(Q8:Q11)</f>
        <v>68954118346</v>
      </c>
      <c r="S12" s="9">
        <f>SUM(S8:S11)</f>
        <v>1.6202231325918921E-2</v>
      </c>
    </row>
    <row r="13" spans="1:19" ht="22.5" thickTop="1" x14ac:dyDescent="0.5"/>
    <row r="14" spans="1:19" x14ac:dyDescent="0.5">
      <c r="S14" s="4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9"/>
  <sheetViews>
    <sheetView rightToLeft="1" topLeftCell="A5" workbookViewId="0">
      <selection activeCell="Q25" sqref="Q8:Q25"/>
    </sheetView>
  </sheetViews>
  <sheetFormatPr defaultRowHeight="21.75" x14ac:dyDescent="0.5"/>
  <cols>
    <col min="1" max="1" width="31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8" t="s">
        <v>207</v>
      </c>
      <c r="B6" s="18" t="s">
        <v>207</v>
      </c>
      <c r="C6" s="18" t="s">
        <v>207</v>
      </c>
      <c r="D6" s="18" t="s">
        <v>207</v>
      </c>
      <c r="E6" s="18" t="s">
        <v>207</v>
      </c>
      <c r="F6" s="18" t="s">
        <v>207</v>
      </c>
      <c r="G6" s="18" t="s">
        <v>207</v>
      </c>
      <c r="I6" s="18" t="s">
        <v>208</v>
      </c>
      <c r="J6" s="18" t="s">
        <v>208</v>
      </c>
      <c r="K6" s="18" t="s">
        <v>208</v>
      </c>
      <c r="L6" s="18" t="s">
        <v>208</v>
      </c>
      <c r="M6" s="18" t="s">
        <v>208</v>
      </c>
      <c r="O6" s="18" t="s">
        <v>209</v>
      </c>
      <c r="P6" s="18" t="s">
        <v>209</v>
      </c>
      <c r="Q6" s="18" t="s">
        <v>209</v>
      </c>
      <c r="R6" s="18" t="s">
        <v>209</v>
      </c>
      <c r="S6" s="18" t="s">
        <v>209</v>
      </c>
    </row>
    <row r="7" spans="1:19" ht="22.5" x14ac:dyDescent="0.5">
      <c r="A7" s="19" t="s">
        <v>210</v>
      </c>
      <c r="C7" s="19" t="s">
        <v>211</v>
      </c>
      <c r="E7" s="19" t="s">
        <v>53</v>
      </c>
      <c r="G7" s="19" t="s">
        <v>54</v>
      </c>
      <c r="I7" s="19" t="s">
        <v>212</v>
      </c>
      <c r="K7" s="19" t="s">
        <v>213</v>
      </c>
      <c r="M7" s="19" t="s">
        <v>214</v>
      </c>
      <c r="O7" s="19" t="s">
        <v>212</v>
      </c>
      <c r="Q7" s="19" t="s">
        <v>213</v>
      </c>
      <c r="S7" s="19" t="s">
        <v>214</v>
      </c>
    </row>
    <row r="8" spans="1:19" x14ac:dyDescent="0.5">
      <c r="A8" s="2" t="s">
        <v>152</v>
      </c>
      <c r="C8" s="2" t="s">
        <v>215</v>
      </c>
      <c r="E8" s="2" t="s">
        <v>154</v>
      </c>
      <c r="G8" s="4">
        <v>18</v>
      </c>
      <c r="I8" s="4">
        <v>524945047</v>
      </c>
      <c r="K8" s="4">
        <v>0</v>
      </c>
      <c r="M8" s="4">
        <v>524945047</v>
      </c>
      <c r="O8" s="4">
        <v>7201008515</v>
      </c>
      <c r="Q8" s="4">
        <v>0</v>
      </c>
      <c r="S8" s="4">
        <v>7201008515</v>
      </c>
    </row>
    <row r="9" spans="1:19" x14ac:dyDescent="0.5">
      <c r="A9" s="2" t="s">
        <v>155</v>
      </c>
      <c r="C9" s="2" t="s">
        <v>215</v>
      </c>
      <c r="E9" s="2" t="s">
        <v>154</v>
      </c>
      <c r="G9" s="4">
        <v>18</v>
      </c>
      <c r="I9" s="4">
        <v>396254387</v>
      </c>
      <c r="K9" s="4">
        <v>0</v>
      </c>
      <c r="M9" s="4">
        <v>396254387</v>
      </c>
      <c r="O9" s="4">
        <v>9900161370</v>
      </c>
      <c r="Q9" s="4">
        <v>0</v>
      </c>
      <c r="S9" s="4">
        <v>9900161370</v>
      </c>
    </row>
    <row r="10" spans="1:19" x14ac:dyDescent="0.5">
      <c r="A10" s="2" t="s">
        <v>216</v>
      </c>
      <c r="C10" s="2" t="s">
        <v>215</v>
      </c>
      <c r="E10" s="2" t="s">
        <v>217</v>
      </c>
      <c r="G10" s="4">
        <v>19</v>
      </c>
      <c r="I10" s="4">
        <v>0</v>
      </c>
      <c r="K10" s="4">
        <v>0</v>
      </c>
      <c r="M10" s="4">
        <v>0</v>
      </c>
      <c r="O10" s="4">
        <v>1423603115</v>
      </c>
      <c r="Q10" s="4">
        <v>0</v>
      </c>
      <c r="S10" s="4">
        <v>1423603115</v>
      </c>
    </row>
    <row r="11" spans="1:19" x14ac:dyDescent="0.5">
      <c r="A11" s="2" t="s">
        <v>134</v>
      </c>
      <c r="C11" s="2" t="s">
        <v>215</v>
      </c>
      <c r="E11" s="2" t="s">
        <v>136</v>
      </c>
      <c r="G11" s="4">
        <v>18</v>
      </c>
      <c r="I11" s="4">
        <v>1952321919</v>
      </c>
      <c r="K11" s="4">
        <v>0</v>
      </c>
      <c r="M11" s="4">
        <v>1952321919</v>
      </c>
      <c r="O11" s="4">
        <v>5254991504</v>
      </c>
      <c r="Q11" s="4">
        <v>0</v>
      </c>
      <c r="S11" s="4">
        <v>5254991504</v>
      </c>
    </row>
    <row r="12" spans="1:19" x14ac:dyDescent="0.5">
      <c r="A12" s="2" t="s">
        <v>131</v>
      </c>
      <c r="C12" s="2" t="s">
        <v>215</v>
      </c>
      <c r="E12" s="2" t="s">
        <v>133</v>
      </c>
      <c r="G12" s="4">
        <v>18</v>
      </c>
      <c r="I12" s="4">
        <v>3851151780</v>
      </c>
      <c r="K12" s="4">
        <v>0</v>
      </c>
      <c r="M12" s="4">
        <v>3851151780</v>
      </c>
      <c r="O12" s="4">
        <v>25696614148</v>
      </c>
      <c r="Q12" s="4">
        <v>0</v>
      </c>
      <c r="S12" s="4">
        <v>25696614148</v>
      </c>
    </row>
    <row r="13" spans="1:19" x14ac:dyDescent="0.5">
      <c r="A13" s="2" t="s">
        <v>218</v>
      </c>
      <c r="C13" s="2" t="s">
        <v>215</v>
      </c>
      <c r="E13" s="2" t="s">
        <v>219</v>
      </c>
      <c r="G13" s="4">
        <v>18</v>
      </c>
      <c r="I13" s="4">
        <v>0</v>
      </c>
      <c r="K13" s="4">
        <v>0</v>
      </c>
      <c r="M13" s="4">
        <v>0</v>
      </c>
      <c r="O13" s="4">
        <v>4296005390</v>
      </c>
      <c r="Q13" s="4">
        <v>0</v>
      </c>
      <c r="S13" s="4">
        <v>4296005390</v>
      </c>
    </row>
    <row r="14" spans="1:19" x14ac:dyDescent="0.5">
      <c r="A14" s="2" t="s">
        <v>220</v>
      </c>
      <c r="C14" s="2" t="s">
        <v>215</v>
      </c>
      <c r="E14" s="2" t="s">
        <v>221</v>
      </c>
      <c r="G14" s="4">
        <v>17</v>
      </c>
      <c r="I14" s="4">
        <v>0</v>
      </c>
      <c r="K14" s="4">
        <v>0</v>
      </c>
      <c r="M14" s="4">
        <v>0</v>
      </c>
      <c r="O14" s="4">
        <v>349122</v>
      </c>
      <c r="Q14" s="4">
        <v>0</v>
      </c>
      <c r="S14" s="4">
        <v>349122</v>
      </c>
    </row>
    <row r="15" spans="1:19" x14ac:dyDescent="0.5">
      <c r="A15" s="2" t="s">
        <v>145</v>
      </c>
      <c r="C15" s="2" t="s">
        <v>215</v>
      </c>
      <c r="E15" s="2" t="s">
        <v>147</v>
      </c>
      <c r="G15" s="4">
        <v>16</v>
      </c>
      <c r="I15" s="4">
        <v>593294343</v>
      </c>
      <c r="K15" s="4">
        <v>0</v>
      </c>
      <c r="M15" s="4">
        <v>593294343</v>
      </c>
      <c r="O15" s="4">
        <v>5993877425</v>
      </c>
      <c r="Q15" s="4">
        <v>0</v>
      </c>
      <c r="S15" s="4">
        <v>5993877425</v>
      </c>
    </row>
    <row r="16" spans="1:19" x14ac:dyDescent="0.5">
      <c r="A16" s="2" t="s">
        <v>142</v>
      </c>
      <c r="C16" s="2" t="s">
        <v>215</v>
      </c>
      <c r="E16" s="2" t="s">
        <v>144</v>
      </c>
      <c r="G16" s="4">
        <v>16</v>
      </c>
      <c r="I16" s="4">
        <v>1325530916</v>
      </c>
      <c r="K16" s="4">
        <v>0</v>
      </c>
      <c r="M16" s="4">
        <v>1325530916</v>
      </c>
      <c r="O16" s="4">
        <v>11976418961</v>
      </c>
      <c r="Q16" s="4">
        <v>0</v>
      </c>
      <c r="S16" s="4">
        <v>11976418961</v>
      </c>
    </row>
    <row r="17" spans="1:19" x14ac:dyDescent="0.5">
      <c r="A17" s="2" t="s">
        <v>148</v>
      </c>
      <c r="C17" s="2" t="s">
        <v>215</v>
      </c>
      <c r="E17" s="2" t="s">
        <v>150</v>
      </c>
      <c r="G17" s="4">
        <v>16</v>
      </c>
      <c r="I17" s="4">
        <v>3032114406</v>
      </c>
      <c r="K17" s="4">
        <v>0</v>
      </c>
      <c r="M17" s="4">
        <v>3032114406</v>
      </c>
      <c r="O17" s="4">
        <v>30897885318</v>
      </c>
      <c r="Q17" s="4">
        <v>0</v>
      </c>
      <c r="S17" s="4">
        <v>30897885318</v>
      </c>
    </row>
    <row r="18" spans="1:19" x14ac:dyDescent="0.5">
      <c r="A18" s="2" t="s">
        <v>151</v>
      </c>
      <c r="C18" s="2" t="s">
        <v>215</v>
      </c>
      <c r="E18" s="2" t="s">
        <v>71</v>
      </c>
      <c r="G18" s="4">
        <v>17</v>
      </c>
      <c r="I18" s="4">
        <v>4793473726</v>
      </c>
      <c r="K18" s="4">
        <v>0</v>
      </c>
      <c r="M18" s="4">
        <v>4793473726</v>
      </c>
      <c r="O18" s="4">
        <v>39456758009</v>
      </c>
      <c r="Q18" s="4">
        <v>0</v>
      </c>
      <c r="S18" s="4">
        <v>39456758009</v>
      </c>
    </row>
    <row r="19" spans="1:19" x14ac:dyDescent="0.5">
      <c r="A19" s="2" t="s">
        <v>140</v>
      </c>
      <c r="C19" s="2" t="s">
        <v>215</v>
      </c>
      <c r="E19" s="2" t="s">
        <v>141</v>
      </c>
      <c r="G19" s="4">
        <v>17</v>
      </c>
      <c r="I19" s="4">
        <v>2954605186</v>
      </c>
      <c r="K19" s="4">
        <v>0</v>
      </c>
      <c r="M19" s="4">
        <v>2954605186</v>
      </c>
      <c r="O19" s="4">
        <v>25950844111</v>
      </c>
      <c r="Q19" s="4">
        <v>0</v>
      </c>
      <c r="S19" s="4">
        <v>25950844111</v>
      </c>
    </row>
    <row r="20" spans="1:19" x14ac:dyDescent="0.5">
      <c r="A20" s="2" t="s">
        <v>137</v>
      </c>
      <c r="C20" s="2" t="s">
        <v>215</v>
      </c>
      <c r="E20" s="2" t="s">
        <v>139</v>
      </c>
      <c r="G20" s="4">
        <v>17</v>
      </c>
      <c r="I20" s="4">
        <v>1320264912</v>
      </c>
      <c r="K20" s="4">
        <v>0</v>
      </c>
      <c r="M20" s="4">
        <v>1320264912</v>
      </c>
      <c r="O20" s="4">
        <v>22992090030</v>
      </c>
      <c r="Q20" s="4">
        <v>0</v>
      </c>
      <c r="S20" s="4">
        <v>22992090030</v>
      </c>
    </row>
    <row r="21" spans="1:19" x14ac:dyDescent="0.5">
      <c r="A21" s="2" t="s">
        <v>222</v>
      </c>
      <c r="C21" s="2" t="s">
        <v>215</v>
      </c>
      <c r="E21" s="2" t="s">
        <v>223</v>
      </c>
      <c r="G21" s="4">
        <v>16</v>
      </c>
      <c r="I21" s="4">
        <v>0</v>
      </c>
      <c r="K21" s="4">
        <v>0</v>
      </c>
      <c r="M21" s="4">
        <v>0</v>
      </c>
      <c r="O21" s="4">
        <v>37993070600</v>
      </c>
      <c r="Q21" s="4">
        <v>0</v>
      </c>
      <c r="S21" s="4">
        <v>37993070600</v>
      </c>
    </row>
    <row r="22" spans="1:19" x14ac:dyDescent="0.5">
      <c r="A22" s="2" t="s">
        <v>224</v>
      </c>
      <c r="C22" s="2" t="s">
        <v>215</v>
      </c>
      <c r="E22" s="2" t="s">
        <v>225</v>
      </c>
      <c r="G22" s="4">
        <v>15</v>
      </c>
      <c r="I22" s="4">
        <v>0</v>
      </c>
      <c r="K22" s="4">
        <v>0</v>
      </c>
      <c r="M22" s="4">
        <v>0</v>
      </c>
      <c r="O22" s="4">
        <v>3483690677</v>
      </c>
      <c r="Q22" s="4">
        <v>0</v>
      </c>
      <c r="S22" s="4">
        <v>3483690677</v>
      </c>
    </row>
    <row r="23" spans="1:19" x14ac:dyDescent="0.5">
      <c r="A23" s="2" t="s">
        <v>226</v>
      </c>
      <c r="C23" s="2" t="s">
        <v>215</v>
      </c>
      <c r="E23" s="2" t="s">
        <v>132</v>
      </c>
      <c r="G23" s="4">
        <v>15</v>
      </c>
      <c r="I23" s="4">
        <v>0</v>
      </c>
      <c r="K23" s="4">
        <v>0</v>
      </c>
      <c r="M23" s="4">
        <v>0</v>
      </c>
      <c r="O23" s="4">
        <v>395476026</v>
      </c>
      <c r="Q23" s="4">
        <v>0</v>
      </c>
      <c r="S23" s="4">
        <v>395476026</v>
      </c>
    </row>
    <row r="24" spans="1:19" x14ac:dyDescent="0.5">
      <c r="A24" s="2" t="s">
        <v>227</v>
      </c>
      <c r="C24" s="2" t="s">
        <v>215</v>
      </c>
      <c r="E24" s="2" t="s">
        <v>228</v>
      </c>
      <c r="G24" s="4">
        <v>21</v>
      </c>
      <c r="I24" s="4">
        <v>0</v>
      </c>
      <c r="K24" s="4">
        <v>0</v>
      </c>
      <c r="M24" s="4">
        <v>0</v>
      </c>
      <c r="O24" s="4">
        <v>2716275205</v>
      </c>
      <c r="Q24" s="4">
        <v>0</v>
      </c>
      <c r="S24" s="4">
        <v>2716275205</v>
      </c>
    </row>
    <row r="25" spans="1:19" x14ac:dyDescent="0.5">
      <c r="A25" s="2" t="s">
        <v>193</v>
      </c>
      <c r="C25" s="4">
        <v>1</v>
      </c>
      <c r="E25" s="2" t="s">
        <v>215</v>
      </c>
      <c r="G25" s="4">
        <v>0</v>
      </c>
      <c r="I25" s="4">
        <v>3448210</v>
      </c>
      <c r="K25" s="4">
        <v>0</v>
      </c>
      <c r="M25" s="4">
        <v>3448210</v>
      </c>
      <c r="O25" s="4">
        <v>191699940</v>
      </c>
      <c r="Q25" s="4">
        <v>0</v>
      </c>
      <c r="S25" s="4">
        <v>191699940</v>
      </c>
    </row>
    <row r="26" spans="1:19" x14ac:dyDescent="0.5">
      <c r="A26" s="2" t="s">
        <v>200</v>
      </c>
      <c r="C26" s="4">
        <v>17</v>
      </c>
      <c r="E26" s="2" t="s">
        <v>215</v>
      </c>
      <c r="G26" s="4">
        <v>0</v>
      </c>
      <c r="I26" s="4">
        <v>16742512</v>
      </c>
      <c r="K26" s="4">
        <v>0</v>
      </c>
      <c r="M26" s="4">
        <v>16742512</v>
      </c>
      <c r="O26" s="4">
        <v>62235502</v>
      </c>
      <c r="Q26" s="4">
        <v>0</v>
      </c>
      <c r="S26" s="4">
        <v>62235502</v>
      </c>
    </row>
    <row r="27" spans="1:19" x14ac:dyDescent="0.5">
      <c r="A27" s="2" t="s">
        <v>203</v>
      </c>
      <c r="C27" s="4">
        <v>17</v>
      </c>
      <c r="E27" s="2" t="s">
        <v>215</v>
      </c>
      <c r="G27" s="4">
        <v>0</v>
      </c>
      <c r="I27" s="4">
        <v>4474187</v>
      </c>
      <c r="K27" s="4">
        <v>0</v>
      </c>
      <c r="M27" s="4">
        <v>4474187</v>
      </c>
      <c r="O27" s="4">
        <v>202943982</v>
      </c>
      <c r="Q27" s="4">
        <v>0</v>
      </c>
      <c r="S27" s="4">
        <v>202943982</v>
      </c>
    </row>
    <row r="28" spans="1:19" ht="22.5" thickBot="1" x14ac:dyDescent="0.55000000000000004">
      <c r="I28" s="5">
        <f>SUM(I8:I27)</f>
        <v>20768621531</v>
      </c>
      <c r="K28" s="5">
        <f>SUM(K8:K27)</f>
        <v>0</v>
      </c>
      <c r="M28" s="5">
        <f>SUM(M8:M27)</f>
        <v>20768621531</v>
      </c>
      <c r="O28" s="5">
        <f>SUM(O8:O27)</f>
        <v>236085998950</v>
      </c>
      <c r="Q28" s="5">
        <f>SUM(Q8:Q27)</f>
        <v>0</v>
      </c>
      <c r="S28" s="5">
        <f>SUM(S8:S27)</f>
        <v>236085998950</v>
      </c>
    </row>
    <row r="29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S18" sqref="S18"/>
    </sheetView>
  </sheetViews>
  <sheetFormatPr defaultRowHeight="21.75" x14ac:dyDescent="0.5"/>
  <cols>
    <col min="1" max="1" width="24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6" t="s">
        <v>3</v>
      </c>
      <c r="C6" s="18" t="s">
        <v>229</v>
      </c>
      <c r="D6" s="18" t="s">
        <v>229</v>
      </c>
      <c r="E6" s="18" t="s">
        <v>229</v>
      </c>
      <c r="F6" s="18" t="s">
        <v>229</v>
      </c>
      <c r="G6" s="18" t="s">
        <v>229</v>
      </c>
      <c r="I6" s="18" t="s">
        <v>208</v>
      </c>
      <c r="J6" s="18" t="s">
        <v>208</v>
      </c>
      <c r="K6" s="18" t="s">
        <v>208</v>
      </c>
      <c r="L6" s="18" t="s">
        <v>208</v>
      </c>
      <c r="M6" s="18" t="s">
        <v>208</v>
      </c>
      <c r="O6" s="18" t="s">
        <v>209</v>
      </c>
      <c r="P6" s="18" t="s">
        <v>209</v>
      </c>
      <c r="Q6" s="18" t="s">
        <v>209</v>
      </c>
      <c r="R6" s="18" t="s">
        <v>209</v>
      </c>
      <c r="S6" s="18" t="s">
        <v>209</v>
      </c>
    </row>
    <row r="7" spans="1:19" ht="22.5" x14ac:dyDescent="0.5">
      <c r="A7" s="18" t="s">
        <v>3</v>
      </c>
      <c r="C7" s="19" t="s">
        <v>230</v>
      </c>
      <c r="E7" s="19" t="s">
        <v>231</v>
      </c>
      <c r="G7" s="19" t="s">
        <v>232</v>
      </c>
      <c r="I7" s="19" t="s">
        <v>233</v>
      </c>
      <c r="K7" s="19" t="s">
        <v>213</v>
      </c>
      <c r="M7" s="19" t="s">
        <v>234</v>
      </c>
      <c r="O7" s="19" t="s">
        <v>233</v>
      </c>
      <c r="Q7" s="19" t="s">
        <v>213</v>
      </c>
      <c r="S7" s="19" t="s">
        <v>234</v>
      </c>
    </row>
    <row r="8" spans="1:19" x14ac:dyDescent="0.5">
      <c r="A8" s="2" t="s">
        <v>16</v>
      </c>
      <c r="C8" s="2" t="s">
        <v>235</v>
      </c>
      <c r="E8" s="4">
        <v>22645366</v>
      </c>
      <c r="G8" s="4">
        <v>29</v>
      </c>
      <c r="I8" s="4">
        <v>0</v>
      </c>
      <c r="K8" s="4">
        <v>0</v>
      </c>
      <c r="M8" s="4">
        <v>0</v>
      </c>
      <c r="O8" s="4">
        <v>656715614</v>
      </c>
      <c r="Q8" s="4">
        <v>0</v>
      </c>
      <c r="S8" s="4">
        <v>656715614</v>
      </c>
    </row>
    <row r="9" spans="1:19" x14ac:dyDescent="0.5">
      <c r="A9" s="2" t="s">
        <v>28</v>
      </c>
      <c r="C9" s="2" t="s">
        <v>236</v>
      </c>
      <c r="E9" s="4">
        <v>4500000</v>
      </c>
      <c r="G9" s="4">
        <v>1930</v>
      </c>
      <c r="I9" s="4">
        <v>0</v>
      </c>
      <c r="K9" s="4">
        <v>0</v>
      </c>
      <c r="M9" s="4">
        <v>0</v>
      </c>
      <c r="O9" s="4">
        <v>8685000000</v>
      </c>
      <c r="Q9" s="4">
        <v>0</v>
      </c>
      <c r="S9" s="4">
        <v>8685000000</v>
      </c>
    </row>
    <row r="10" spans="1:19" x14ac:dyDescent="0.5">
      <c r="A10" s="2" t="s">
        <v>38</v>
      </c>
      <c r="C10" s="2" t="s">
        <v>237</v>
      </c>
      <c r="E10" s="4">
        <v>6900000</v>
      </c>
      <c r="G10" s="4">
        <v>1700</v>
      </c>
      <c r="I10" s="4">
        <v>0</v>
      </c>
      <c r="K10" s="4">
        <v>0</v>
      </c>
      <c r="M10" s="4">
        <v>0</v>
      </c>
      <c r="O10" s="4">
        <v>11730000000</v>
      </c>
      <c r="Q10" s="4">
        <v>0</v>
      </c>
      <c r="S10" s="4">
        <v>11730000000</v>
      </c>
    </row>
    <row r="11" spans="1:19" x14ac:dyDescent="0.5">
      <c r="A11" s="2" t="s">
        <v>35</v>
      </c>
      <c r="C11" s="2" t="s">
        <v>238</v>
      </c>
      <c r="E11" s="4">
        <v>9520000</v>
      </c>
      <c r="G11" s="4">
        <v>330</v>
      </c>
      <c r="I11" s="4">
        <v>0</v>
      </c>
      <c r="K11" s="4">
        <v>0</v>
      </c>
      <c r="M11" s="4">
        <v>0</v>
      </c>
      <c r="O11" s="4">
        <v>3141600000</v>
      </c>
      <c r="Q11" s="4">
        <v>0</v>
      </c>
      <c r="S11" s="4">
        <v>3141600000</v>
      </c>
    </row>
    <row r="12" spans="1:19" x14ac:dyDescent="0.5">
      <c r="A12" s="2" t="s">
        <v>18</v>
      </c>
      <c r="C12" s="2" t="s">
        <v>239</v>
      </c>
      <c r="E12" s="4">
        <v>20595000</v>
      </c>
      <c r="G12" s="4">
        <v>1350</v>
      </c>
      <c r="I12" s="4">
        <v>0</v>
      </c>
      <c r="K12" s="4">
        <v>0</v>
      </c>
      <c r="M12" s="4">
        <v>0</v>
      </c>
      <c r="O12" s="4">
        <v>27803250000</v>
      </c>
      <c r="Q12" s="4">
        <v>0</v>
      </c>
      <c r="S12" s="4">
        <v>27803250000</v>
      </c>
    </row>
    <row r="13" spans="1:19" x14ac:dyDescent="0.5">
      <c r="A13" s="2" t="s">
        <v>20</v>
      </c>
      <c r="C13" s="2" t="s">
        <v>240</v>
      </c>
      <c r="E13" s="4">
        <v>687024</v>
      </c>
      <c r="G13" s="4">
        <v>6000</v>
      </c>
      <c r="I13" s="4">
        <v>4122144000</v>
      </c>
      <c r="K13" s="4">
        <v>0</v>
      </c>
      <c r="M13" s="4">
        <v>4122144000</v>
      </c>
      <c r="O13" s="4">
        <v>4122144000</v>
      </c>
      <c r="Q13" s="4">
        <v>0</v>
      </c>
      <c r="S13" s="4">
        <v>4122144000</v>
      </c>
    </row>
    <row r="14" spans="1:19" x14ac:dyDescent="0.5">
      <c r="A14" s="2" t="s">
        <v>34</v>
      </c>
      <c r="C14" s="2" t="s">
        <v>239</v>
      </c>
      <c r="E14" s="4">
        <v>2305720</v>
      </c>
      <c r="G14" s="4">
        <v>4350</v>
      </c>
      <c r="I14" s="4">
        <v>0</v>
      </c>
      <c r="K14" s="4">
        <v>0</v>
      </c>
      <c r="M14" s="4">
        <v>0</v>
      </c>
      <c r="O14" s="4">
        <v>10029882000</v>
      </c>
      <c r="Q14" s="4">
        <v>0</v>
      </c>
      <c r="S14" s="4">
        <v>10029882000</v>
      </c>
    </row>
    <row r="15" spans="1:19" x14ac:dyDescent="0.5">
      <c r="A15" s="2" t="s">
        <v>19</v>
      </c>
      <c r="C15" s="2" t="s">
        <v>241</v>
      </c>
      <c r="E15" s="4">
        <v>2596881</v>
      </c>
      <c r="G15" s="4">
        <v>1250</v>
      </c>
      <c r="I15" s="4">
        <v>0</v>
      </c>
      <c r="K15" s="4">
        <v>0</v>
      </c>
      <c r="M15" s="4">
        <v>0</v>
      </c>
      <c r="O15" s="4">
        <v>3246101250</v>
      </c>
      <c r="Q15" s="4">
        <v>0</v>
      </c>
      <c r="S15" s="4">
        <v>3246101250</v>
      </c>
    </row>
    <row r="16" spans="1:19" x14ac:dyDescent="0.5">
      <c r="A16" s="2" t="s">
        <v>24</v>
      </c>
      <c r="C16" s="2" t="s">
        <v>242</v>
      </c>
      <c r="E16" s="4">
        <v>141000000</v>
      </c>
      <c r="G16" s="4">
        <v>135</v>
      </c>
      <c r="I16" s="4">
        <v>19035000000</v>
      </c>
      <c r="K16" s="4">
        <v>0</v>
      </c>
      <c r="M16" s="4">
        <v>19035000000</v>
      </c>
      <c r="O16" s="4">
        <v>19035000000</v>
      </c>
      <c r="Q16" s="4">
        <v>0</v>
      </c>
      <c r="S16" s="4">
        <v>19035000000</v>
      </c>
    </row>
    <row r="17" spans="1:19" x14ac:dyDescent="0.5">
      <c r="A17" s="2" t="s">
        <v>15</v>
      </c>
      <c r="C17" s="2" t="s">
        <v>243</v>
      </c>
      <c r="E17" s="4">
        <v>34494</v>
      </c>
      <c r="G17" s="4">
        <v>1000</v>
      </c>
      <c r="I17" s="4">
        <v>0</v>
      </c>
      <c r="K17" s="4">
        <v>0</v>
      </c>
      <c r="M17" s="4">
        <v>0</v>
      </c>
      <c r="O17" s="4">
        <v>34494000</v>
      </c>
      <c r="Q17" s="4">
        <v>0</v>
      </c>
      <c r="S17" s="4">
        <v>34494000</v>
      </c>
    </row>
    <row r="18" spans="1:19" ht="22.5" thickBot="1" x14ac:dyDescent="0.55000000000000004">
      <c r="I18" s="5">
        <f>SUM(I8:I17)</f>
        <v>23157144000</v>
      </c>
      <c r="K18" s="5">
        <f>SUM(K8:K17)</f>
        <v>0</v>
      </c>
      <c r="M18" s="5">
        <f>SUM(M8:M17)</f>
        <v>23157144000</v>
      </c>
      <c r="O18" s="5">
        <f>SUM(O8:O17)</f>
        <v>88484186864</v>
      </c>
      <c r="Q18" s="5">
        <f>SUM(Q8:Q17)</f>
        <v>0</v>
      </c>
      <c r="S18" s="5">
        <f>SUM(S8:S17)</f>
        <v>88484186864</v>
      </c>
    </row>
    <row r="19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جمع درآمد ها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2022-11-27T10:02:37Z</dcterms:created>
  <dcterms:modified xsi:type="dcterms:W3CDTF">2022-11-29T12:38:08Z</dcterms:modified>
</cp:coreProperties>
</file>