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02B154C1-631C-479F-A11E-1FA62C8BF37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C10" i="15"/>
  <c r="C9" i="15"/>
  <c r="C8" i="15"/>
  <c r="C7" i="15"/>
  <c r="K11" i="13"/>
  <c r="K9" i="13"/>
  <c r="K10" i="13"/>
  <c r="K8" i="13"/>
  <c r="G11" i="13"/>
  <c r="I11" i="13"/>
  <c r="E11" i="13"/>
  <c r="Q37" i="12"/>
  <c r="O37" i="12"/>
  <c r="M37" i="12"/>
  <c r="K37" i="12"/>
  <c r="I37" i="12"/>
  <c r="G37" i="12"/>
  <c r="E37" i="12"/>
  <c r="C37" i="12"/>
  <c r="U14" i="11"/>
  <c r="U9" i="11"/>
  <c r="U10" i="11"/>
  <c r="U11" i="11"/>
  <c r="U12" i="11"/>
  <c r="U13" i="11"/>
  <c r="U8" i="11"/>
  <c r="K14" i="11"/>
  <c r="K9" i="11"/>
  <c r="K10" i="11"/>
  <c r="K11" i="11"/>
  <c r="K12" i="11"/>
  <c r="K13" i="11"/>
  <c r="K8" i="11"/>
  <c r="S14" i="11"/>
  <c r="Q14" i="11"/>
  <c r="O14" i="11"/>
  <c r="M14" i="11"/>
  <c r="I14" i="11"/>
  <c r="G14" i="11"/>
  <c r="E14" i="11"/>
  <c r="C14" i="11"/>
  <c r="Q18" i="10"/>
  <c r="O18" i="10"/>
  <c r="M18" i="10"/>
  <c r="I18" i="10"/>
  <c r="G18" i="10"/>
  <c r="E18" i="10"/>
  <c r="Q40" i="9"/>
  <c r="O40" i="9"/>
  <c r="M40" i="9"/>
  <c r="I40" i="9"/>
  <c r="G40" i="9"/>
  <c r="E40" i="9"/>
  <c r="S15" i="7"/>
  <c r="Q15" i="7"/>
  <c r="O15" i="7"/>
  <c r="M15" i="7"/>
  <c r="K15" i="7"/>
  <c r="I15" i="7"/>
  <c r="S12" i="6"/>
  <c r="Q12" i="6"/>
  <c r="O12" i="6"/>
  <c r="M12" i="6"/>
  <c r="K12" i="6"/>
  <c r="K20" i="4"/>
  <c r="AK39" i="3"/>
  <c r="AI39" i="3"/>
  <c r="AG39" i="3"/>
  <c r="AA39" i="3"/>
  <c r="W39" i="3"/>
  <c r="S39" i="3"/>
  <c r="Q39" i="3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<sst xmlns="http://schemas.openxmlformats.org/spreadsheetml/2006/main" count="712" uniqueCount="184">
  <si>
    <t>صندوق سرمایه‌گذاری ثابت نامی مفید</t>
  </si>
  <si>
    <t>صورت وضعیت سبد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</si>
  <si>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</si>
  <si>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</si>
  <si>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</si>
  <si>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</si>
  <si>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</si>
  <si>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</si>
  <si>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</si>
  <si>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</si>
  <si>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</si>
  <si>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</si>
  <si>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</si>
  <si>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</si>
  <si>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</si>
  <si>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</si>
  <si>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</si>
  <si>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داروسازی شهید قاضی</t>
  </si>
  <si>
    <t>سرمایه‌ گذاری‌ البرز(هلدینگ‌</t>
  </si>
  <si>
    <t>صنایع گلدیران</t>
  </si>
  <si>
    <t>فولاد شاهرود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</si>
  <si>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</si>
  <si>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</si>
  <si>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</si>
  <si>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</si>
  <si>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</si>
  <si>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</si>
  <si>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</si>
  <si>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</si>
  <si>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</si>
  <si>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</si>
  <si>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</si>
  <si>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</si>
  <si>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</si>
  <si>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</si>
  <si>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</si>
  <si>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</si>
  <si>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</si>
  <si>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</si>
  <si>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</si>
  <si>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</si>
  <si>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</si>
  <si>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</si>
  <si>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</si>
  <si>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</si>
  <si>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</si>
  <si>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</si>
  <si>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</si>
  <si>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</si>
  <si>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</si>
  <si>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</si>
  <si>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</si>
  <si>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</si>
  <si>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</si>
  <si>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</si>
  <si>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</si>
  <si>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</si>
  <si>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</si>
  <si>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</si>
  <si>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</si>
  <si>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</si>
  <si>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</si>
  <si>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</si>
  <si>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</si>
  <si>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</si>
  <si>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</si>
  <si>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</si>
  <si>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</si>
  <si>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</si>
  <si>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</si>
  <si>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</si>
  <si>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</si>
  <si>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</si>
  <si>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</si>
  <si>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</si>
  <si>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</si>
  <si>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</si>
  <si>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</si>
  <si>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</si>
  <si>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</si>
  <si>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</si>
  <si>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</si>
  <si>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</si>
  <si>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</si>
  <si>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گام بانک اقتصاد نوین0205</t>
  </si>
  <si>
    <t>1401/04/01</t>
  </si>
  <si>
    <t>1402/05/31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</si>
  <si>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</si>
  <si>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</si>
  <si>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</si>
  <si>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</si>
  <si>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</si>
  <si>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</si>
  <si>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سینا0206</t>
  </si>
  <si>
    <t>گام بانک صادرات ایران0207</t>
  </si>
  <si>
    <t>1402/07/30</t>
  </si>
  <si>
    <t>گواهی اعتبار مولد سامان0204</t>
  </si>
  <si>
    <t>1401/05/01</t>
  </si>
  <si>
    <t>1402/04/31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</si>
  <si>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</si>
  <si>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</si>
  <si>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</si>
  <si>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</si>
  <si>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</si>
  <si>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</si>
  <si>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مرابحه عام دولت104-ش.خ020303</t>
  </si>
  <si>
    <t>1401/03/03</t>
  </si>
  <si>
    <t>1402/03/03</t>
  </si>
  <si>
    <t>مرابحه عام دولت5-ش.خ 0209</t>
  </si>
  <si>
    <t>1402/09/27</t>
  </si>
  <si>
    <t>مرابحه عام دولت86-ش.خ020404</t>
  </si>
  <si>
    <t>1400/03/04</t>
  </si>
  <si>
    <t>1402/04/04</t>
  </si>
  <si>
    <t>مرابحه عام دولتی6-ش.خ0210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</si>
  <si>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</si>
  <si>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</si>
  <si>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</si>
  <si>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</si>
  <si>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</si>
  <si>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4.40%</t>
  </si>
  <si>
    <t>1.66%</t>
  </si>
  <si>
    <t>0.25%</t>
  </si>
  <si>
    <t>0.57%</t>
  </si>
  <si>
    <t>0.90%</t>
  </si>
  <si>
    <t>-0.82%</t>
  </si>
  <si>
    <t>2.88%</t>
  </si>
  <si>
    <t>4.27%</t>
  </si>
  <si>
    <t>-1.15%</t>
  </si>
  <si>
    <t>0.61%</t>
  </si>
  <si>
    <t>2.05%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</si>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</sst>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70B283-FE75-9D9D-FF5C-5403B2A53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9356-FE38-4E9C-8DB1-65A5FC08BB12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33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workbookViewId="0">
      <selection activeCell="K23" sqref="K23"/>
    </sheetView>
  </sheetViews>
  <sheetFormatPr defaultRowHeight="21.75"/>
  <cols>
    <col min="1" max="1" width="23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1" style="1" customWidth="1"/>
    <col min="24" max="24" width="1" style="1" customWidth="1"/>
    <col min="25" max="25" width="30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22.5">
      <c r="A6" s="9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>
      <c r="A7" s="9" t="s">
        <v>3</v>
      </c>
      <c r="C7" s="10" t="s">
        <v>7</v>
      </c>
      <c r="E7" s="10" t="s">
        <v>8</v>
      </c>
      <c r="G7" s="10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0" t="s">
        <v>7</v>
      </c>
      <c r="S7" s="10" t="s">
        <v>12</v>
      </c>
      <c r="U7" s="10" t="s">
        <v>8</v>
      </c>
      <c r="W7" s="10" t="s">
        <v>9</v>
      </c>
      <c r="Y7" s="10" t="s">
        <v>13</v>
      </c>
    </row>
    <row r="8" spans="1:25" ht="22.5">
      <c r="A8" s="11" t="s">
        <v>3</v>
      </c>
      <c r="C8" s="11" t="s">
        <v>7</v>
      </c>
      <c r="E8" s="11" t="s">
        <v>8</v>
      </c>
      <c r="G8" s="11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>
      <c r="A9" s="1" t="s">
        <v>15</v>
      </c>
      <c r="C9" s="3">
        <v>91983</v>
      </c>
      <c r="E9" s="3">
        <v>794124099</v>
      </c>
      <c r="G9" s="3">
        <v>987505572.41999996</v>
      </c>
      <c r="I9" s="3">
        <v>0</v>
      </c>
      <c r="K9" s="3">
        <v>0</v>
      </c>
      <c r="M9" s="3">
        <v>0</v>
      </c>
      <c r="O9" s="3">
        <v>0</v>
      </c>
      <c r="Q9" s="3">
        <v>91983</v>
      </c>
      <c r="S9" s="3">
        <v>14110</v>
      </c>
      <c r="U9" s="3">
        <v>794124099</v>
      </c>
      <c r="W9" s="3">
        <v>1290157743.2265</v>
      </c>
      <c r="Y9" s="5">
        <v>5.8268691777375371E-4</v>
      </c>
    </row>
    <row r="10" spans="1:25">
      <c r="A10" s="1" t="s">
        <v>16</v>
      </c>
      <c r="C10" s="3">
        <v>11000000</v>
      </c>
      <c r="E10" s="3">
        <v>89600252041</v>
      </c>
      <c r="G10" s="3">
        <v>108776903400</v>
      </c>
      <c r="I10" s="3">
        <v>0</v>
      </c>
      <c r="K10" s="3">
        <v>0</v>
      </c>
      <c r="M10" s="3">
        <v>0</v>
      </c>
      <c r="O10" s="3">
        <v>0</v>
      </c>
      <c r="Q10" s="3">
        <v>11000000</v>
      </c>
      <c r="S10" s="3">
        <v>10116</v>
      </c>
      <c r="U10" s="3">
        <v>89600252041</v>
      </c>
      <c r="W10" s="3">
        <v>110613907800</v>
      </c>
      <c r="Y10" s="5">
        <v>4.9957671716718721E-2</v>
      </c>
    </row>
    <row r="11" spans="1:25">
      <c r="A11" s="1" t="s">
        <v>17</v>
      </c>
      <c r="C11" s="3">
        <v>300000</v>
      </c>
      <c r="E11" s="3">
        <v>3657634835</v>
      </c>
      <c r="G11" s="3">
        <v>5546799000</v>
      </c>
      <c r="I11" s="3">
        <v>0</v>
      </c>
      <c r="K11" s="3">
        <v>0</v>
      </c>
      <c r="M11" s="3">
        <v>-300000</v>
      </c>
      <c r="O11" s="3">
        <v>5669067150</v>
      </c>
      <c r="Q11" s="3">
        <v>0</v>
      </c>
      <c r="S11" s="3">
        <v>0</v>
      </c>
      <c r="U11" s="3">
        <v>0</v>
      </c>
      <c r="W11" s="3">
        <v>0</v>
      </c>
      <c r="Y11" s="5">
        <v>0</v>
      </c>
    </row>
    <row r="12" spans="1:25">
      <c r="A12" s="1" t="s">
        <v>18</v>
      </c>
      <c r="C12" s="3">
        <v>2278729</v>
      </c>
      <c r="E12" s="3">
        <v>9679486062</v>
      </c>
      <c r="G12" s="3">
        <v>12005403980.985001</v>
      </c>
      <c r="I12" s="3">
        <v>0</v>
      </c>
      <c r="K12" s="3">
        <v>0</v>
      </c>
      <c r="M12" s="3">
        <v>0</v>
      </c>
      <c r="O12" s="3">
        <v>0</v>
      </c>
      <c r="Q12" s="3">
        <v>2278729</v>
      </c>
      <c r="S12" s="3">
        <v>6380</v>
      </c>
      <c r="U12" s="3">
        <v>9679486062</v>
      </c>
      <c r="W12" s="3">
        <v>14451788188.431</v>
      </c>
      <c r="Y12" s="5">
        <v>6.5270064533167948E-3</v>
      </c>
    </row>
    <row r="13" spans="1:25">
      <c r="A13" s="1" t="s">
        <v>19</v>
      </c>
      <c r="C13" s="3">
        <v>14097168</v>
      </c>
      <c r="E13" s="3">
        <v>43739679613</v>
      </c>
      <c r="G13" s="3">
        <v>48626115780.888</v>
      </c>
      <c r="I13" s="3">
        <v>0</v>
      </c>
      <c r="K13" s="3">
        <v>0</v>
      </c>
      <c r="M13" s="3">
        <v>0</v>
      </c>
      <c r="O13" s="3">
        <v>0</v>
      </c>
      <c r="Q13" s="3">
        <v>14097168</v>
      </c>
      <c r="S13" s="3">
        <v>5074</v>
      </c>
      <c r="U13" s="3">
        <v>43739679613</v>
      </c>
      <c r="W13" s="3">
        <v>71103432700.929596</v>
      </c>
      <c r="Y13" s="5">
        <v>3.2113158457682145E-2</v>
      </c>
    </row>
    <row r="14" spans="1:25">
      <c r="A14" s="1" t="s">
        <v>20</v>
      </c>
      <c r="C14" s="3">
        <v>2695400</v>
      </c>
      <c r="E14" s="3">
        <v>10278798677</v>
      </c>
      <c r="G14" s="3">
        <v>11030934877.290001</v>
      </c>
      <c r="I14" s="3">
        <v>0</v>
      </c>
      <c r="K14" s="3">
        <v>0</v>
      </c>
      <c r="M14" s="3">
        <v>0</v>
      </c>
      <c r="O14" s="3">
        <v>0</v>
      </c>
      <c r="Q14" s="3">
        <v>2695400</v>
      </c>
      <c r="S14" s="3">
        <v>4117</v>
      </c>
      <c r="U14" s="3">
        <v>10278798677</v>
      </c>
      <c r="W14" s="3">
        <v>11030934877.290001</v>
      </c>
      <c r="Y14" s="5">
        <v>4.9820120660103535E-3</v>
      </c>
    </row>
    <row r="15" spans="1:25" ht="22.5" thickBot="1">
      <c r="E15" s="4">
        <f>SUM(E9:E14)</f>
        <v>157749975327</v>
      </c>
      <c r="G15" s="4">
        <f>SUM(G9:G14)</f>
        <v>186973662611.58301</v>
      </c>
      <c r="K15" s="4">
        <f>SUM(K9:K14)</f>
        <v>0</v>
      </c>
      <c r="O15" s="4">
        <f>SUM(O9:O14)</f>
        <v>5669067150</v>
      </c>
      <c r="U15" s="4">
        <f>SUM(U9:U14)</f>
        <v>154092340492</v>
      </c>
      <c r="W15" s="4">
        <f>SUM(W9:W14)</f>
        <v>208490221309.87711</v>
      </c>
      <c r="Y15" s="7">
        <f>SUM(Y9:Y14)</f>
        <v>9.4162535611501771E-2</v>
      </c>
    </row>
    <row r="16" spans="1:25" ht="22.5" thickTop="1"/>
    <row r="17" spans="25:25">
      <c r="Y17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K14" sqref="K14"/>
    </sheetView>
  </sheetViews>
  <sheetFormatPr defaultRowHeight="21.75"/>
  <cols>
    <col min="1" max="1" width="31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>
      <c r="A7" s="11" t="s">
        <v>3</v>
      </c>
      <c r="C7" s="12" t="s">
        <v>21</v>
      </c>
      <c r="E7" s="12" t="s">
        <v>22</v>
      </c>
      <c r="G7" s="12" t="s">
        <v>23</v>
      </c>
      <c r="I7" s="12" t="s">
        <v>24</v>
      </c>
      <c r="K7" s="12" t="s">
        <v>21</v>
      </c>
      <c r="M7" s="12" t="s">
        <v>22</v>
      </c>
      <c r="O7" s="12" t="s">
        <v>23</v>
      </c>
      <c r="Q7" s="12" t="s">
        <v>24</v>
      </c>
    </row>
    <row r="8" spans="1:17">
      <c r="A8" s="1" t="s">
        <v>25</v>
      </c>
      <c r="C8" s="3">
        <v>11000000</v>
      </c>
      <c r="E8" s="3">
        <v>10335</v>
      </c>
      <c r="G8" s="1" t="s">
        <v>26</v>
      </c>
      <c r="I8" s="3">
        <v>1</v>
      </c>
      <c r="K8" s="3">
        <v>11000000</v>
      </c>
      <c r="M8" s="3">
        <v>10335</v>
      </c>
      <c r="O8" s="1" t="s">
        <v>26</v>
      </c>
      <c r="Q8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1"/>
  <sheetViews>
    <sheetView rightToLeft="1" topLeftCell="J34" workbookViewId="0">
      <selection activeCell="AE45" sqref="AE45"/>
    </sheetView>
  </sheetViews>
  <sheetFormatPr defaultRowHeight="21.75"/>
  <cols>
    <col min="1" max="1" width="31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1.5703125" style="1" customWidth="1"/>
    <col min="32" max="32" width="1" style="1" customWidth="1"/>
    <col min="33" max="33" width="18.7109375" style="1" bestFit="1" customWidth="1"/>
    <col min="34" max="34" width="1" style="1" customWidth="1"/>
    <col min="35" max="35" width="23" style="1" customWidth="1"/>
    <col min="36" max="36" width="1" style="1" customWidth="1"/>
    <col min="37" max="37" width="30.42578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6" spans="1:37" ht="22.5">
      <c r="A6" s="11" t="s">
        <v>27</v>
      </c>
      <c r="B6" s="11" t="s">
        <v>27</v>
      </c>
      <c r="C6" s="11" t="s">
        <v>27</v>
      </c>
      <c r="D6" s="11" t="s">
        <v>27</v>
      </c>
      <c r="E6" s="11" t="s">
        <v>27</v>
      </c>
      <c r="F6" s="11" t="s">
        <v>27</v>
      </c>
      <c r="G6" s="11" t="s">
        <v>27</v>
      </c>
      <c r="H6" s="11" t="s">
        <v>27</v>
      </c>
      <c r="I6" s="11" t="s">
        <v>27</v>
      </c>
      <c r="J6" s="11" t="s">
        <v>27</v>
      </c>
      <c r="K6" s="11" t="s">
        <v>27</v>
      </c>
      <c r="L6" s="11" t="s">
        <v>27</v>
      </c>
      <c r="M6" s="11" t="s">
        <v>27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>
      <c r="A7" s="10" t="s">
        <v>28</v>
      </c>
      <c r="C7" s="10" t="s">
        <v>29</v>
      </c>
      <c r="E7" s="10" t="s">
        <v>30</v>
      </c>
      <c r="G7" s="10" t="s">
        <v>31</v>
      </c>
      <c r="I7" s="10" t="s">
        <v>32</v>
      </c>
      <c r="K7" s="10" t="s">
        <v>33</v>
      </c>
      <c r="M7" s="10" t="s">
        <v>24</v>
      </c>
      <c r="O7" s="10" t="s">
        <v>7</v>
      </c>
      <c r="Q7" s="10" t="s">
        <v>8</v>
      </c>
      <c r="S7" s="10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0" t="s">
        <v>7</v>
      </c>
      <c r="AE7" s="10" t="s">
        <v>34</v>
      </c>
      <c r="AG7" s="10" t="s">
        <v>8</v>
      </c>
      <c r="AI7" s="10" t="s">
        <v>9</v>
      </c>
      <c r="AK7" s="10" t="s">
        <v>13</v>
      </c>
    </row>
    <row r="8" spans="1:37" ht="22.5">
      <c r="A8" s="11" t="s">
        <v>28</v>
      </c>
      <c r="C8" s="11" t="s">
        <v>29</v>
      </c>
      <c r="E8" s="11" t="s">
        <v>30</v>
      </c>
      <c r="G8" s="11" t="s">
        <v>31</v>
      </c>
      <c r="I8" s="11" t="s">
        <v>32</v>
      </c>
      <c r="K8" s="11" t="s">
        <v>33</v>
      </c>
      <c r="M8" s="11" t="s">
        <v>24</v>
      </c>
      <c r="O8" s="11" t="s">
        <v>7</v>
      </c>
      <c r="Q8" s="11" t="s">
        <v>8</v>
      </c>
      <c r="S8" s="11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1" t="s">
        <v>7</v>
      </c>
      <c r="AE8" s="11" t="s">
        <v>34</v>
      </c>
      <c r="AG8" s="11" t="s">
        <v>8</v>
      </c>
      <c r="AI8" s="11" t="s">
        <v>9</v>
      </c>
      <c r="AK8" s="11" t="s">
        <v>13</v>
      </c>
    </row>
    <row r="9" spans="1:37">
      <c r="A9" s="1" t="s">
        <v>35</v>
      </c>
      <c r="C9" s="1" t="s">
        <v>36</v>
      </c>
      <c r="E9" s="1" t="s">
        <v>36</v>
      </c>
      <c r="G9" s="1" t="s">
        <v>37</v>
      </c>
      <c r="I9" s="1" t="s">
        <v>38</v>
      </c>
      <c r="K9" s="3">
        <v>0</v>
      </c>
      <c r="M9" s="3">
        <v>0</v>
      </c>
      <c r="O9" s="3">
        <v>49900</v>
      </c>
      <c r="Q9" s="3">
        <v>30178815376</v>
      </c>
      <c r="S9" s="3">
        <v>31771658143</v>
      </c>
      <c r="U9" s="3">
        <v>0</v>
      </c>
      <c r="W9" s="3">
        <v>0</v>
      </c>
      <c r="Y9" s="3">
        <v>0</v>
      </c>
      <c r="AA9" s="3">
        <v>0</v>
      </c>
      <c r="AC9" s="3">
        <v>49900</v>
      </c>
      <c r="AE9" s="3">
        <v>636822</v>
      </c>
      <c r="AG9" s="3">
        <v>30178815376</v>
      </c>
      <c r="AI9" s="3">
        <v>31771658143</v>
      </c>
      <c r="AK9" s="5">
        <v>1.4349353521382481E-2</v>
      </c>
    </row>
    <row r="10" spans="1:37">
      <c r="A10" s="1" t="s">
        <v>39</v>
      </c>
      <c r="C10" s="1" t="s">
        <v>36</v>
      </c>
      <c r="E10" s="1" t="s">
        <v>36</v>
      </c>
      <c r="G10" s="1" t="s">
        <v>40</v>
      </c>
      <c r="I10" s="1" t="s">
        <v>41</v>
      </c>
      <c r="K10" s="3">
        <v>0</v>
      </c>
      <c r="M10" s="3">
        <v>0</v>
      </c>
      <c r="O10" s="3">
        <v>28600</v>
      </c>
      <c r="Q10" s="3">
        <v>16859515288</v>
      </c>
      <c r="S10" s="3">
        <v>17836016635</v>
      </c>
      <c r="U10" s="3">
        <v>0</v>
      </c>
      <c r="W10" s="3">
        <v>0</v>
      </c>
      <c r="Y10" s="3">
        <v>0</v>
      </c>
      <c r="AA10" s="3">
        <v>0</v>
      </c>
      <c r="AC10" s="3">
        <v>28600</v>
      </c>
      <c r="AE10" s="3">
        <v>650130</v>
      </c>
      <c r="AG10" s="3">
        <v>16859515288</v>
      </c>
      <c r="AI10" s="3">
        <v>18590347888</v>
      </c>
      <c r="AK10" s="5">
        <v>8.3961457954051157E-3</v>
      </c>
    </row>
    <row r="11" spans="1:37">
      <c r="A11" s="1" t="s">
        <v>42</v>
      </c>
      <c r="C11" s="1" t="s">
        <v>36</v>
      </c>
      <c r="E11" s="1" t="s">
        <v>36</v>
      </c>
      <c r="G11" s="1" t="s">
        <v>43</v>
      </c>
      <c r="I11" s="1" t="s">
        <v>44</v>
      </c>
      <c r="K11" s="3">
        <v>0</v>
      </c>
      <c r="M11" s="3">
        <v>0</v>
      </c>
      <c r="O11" s="3">
        <v>98571</v>
      </c>
      <c r="Q11" s="3">
        <v>71940289376</v>
      </c>
      <c r="S11" s="3">
        <v>83434097718</v>
      </c>
      <c r="U11" s="3">
        <v>0</v>
      </c>
      <c r="W11" s="3">
        <v>0</v>
      </c>
      <c r="Y11" s="3">
        <v>98500</v>
      </c>
      <c r="AA11" s="3">
        <v>84862635865</v>
      </c>
      <c r="AC11" s="3">
        <v>71</v>
      </c>
      <c r="AE11" s="3">
        <v>871010</v>
      </c>
      <c r="AG11" s="3">
        <v>51818086</v>
      </c>
      <c r="AI11" s="3">
        <v>61830501</v>
      </c>
      <c r="AK11" s="5">
        <v>2.7925131047926401E-5</v>
      </c>
    </row>
    <row r="12" spans="1:37">
      <c r="A12" s="1" t="s">
        <v>45</v>
      </c>
      <c r="C12" s="1" t="s">
        <v>36</v>
      </c>
      <c r="E12" s="1" t="s">
        <v>36</v>
      </c>
      <c r="G12" s="1" t="s">
        <v>46</v>
      </c>
      <c r="I12" s="1" t="s">
        <v>47</v>
      </c>
      <c r="K12" s="3">
        <v>0</v>
      </c>
      <c r="M12" s="3">
        <v>0</v>
      </c>
      <c r="O12" s="3">
        <v>443079</v>
      </c>
      <c r="Q12" s="3">
        <v>333693671263</v>
      </c>
      <c r="S12" s="3">
        <v>374354643101</v>
      </c>
      <c r="U12" s="3">
        <v>0</v>
      </c>
      <c r="W12" s="3">
        <v>0</v>
      </c>
      <c r="Y12" s="3">
        <v>419116</v>
      </c>
      <c r="AA12" s="3">
        <v>351011057048</v>
      </c>
      <c r="AC12" s="3">
        <v>23963</v>
      </c>
      <c r="AE12" s="3">
        <v>859858</v>
      </c>
      <c r="AG12" s="3">
        <v>18047123525</v>
      </c>
      <c r="AI12" s="3">
        <v>20601050019</v>
      </c>
      <c r="AK12" s="5">
        <v>9.3042594221493004E-3</v>
      </c>
    </row>
    <row r="13" spans="1:37">
      <c r="A13" s="1" t="s">
        <v>48</v>
      </c>
      <c r="C13" s="1" t="s">
        <v>36</v>
      </c>
      <c r="E13" s="1" t="s">
        <v>36</v>
      </c>
      <c r="G13" s="1" t="s">
        <v>49</v>
      </c>
      <c r="I13" s="1" t="s">
        <v>50</v>
      </c>
      <c r="K13" s="3">
        <v>0</v>
      </c>
      <c r="M13" s="3">
        <v>0</v>
      </c>
      <c r="O13" s="3">
        <v>196578</v>
      </c>
      <c r="Q13" s="3">
        <v>148112123692</v>
      </c>
      <c r="S13" s="3">
        <v>161209553977</v>
      </c>
      <c r="U13" s="3">
        <v>0</v>
      </c>
      <c r="W13" s="3">
        <v>0</v>
      </c>
      <c r="Y13" s="3">
        <v>109900</v>
      </c>
      <c r="AA13" s="3">
        <v>90024988017</v>
      </c>
      <c r="AC13" s="3">
        <v>86678</v>
      </c>
      <c r="AE13" s="3">
        <v>834637</v>
      </c>
      <c r="AG13" s="3">
        <v>65307728522</v>
      </c>
      <c r="AI13" s="3">
        <v>72331599718</v>
      </c>
      <c r="AK13" s="5">
        <v>3.2667847880309207E-2</v>
      </c>
    </row>
    <row r="14" spans="1:37">
      <c r="A14" s="1" t="s">
        <v>51</v>
      </c>
      <c r="C14" s="1" t="s">
        <v>36</v>
      </c>
      <c r="E14" s="1" t="s">
        <v>36</v>
      </c>
      <c r="G14" s="1" t="s">
        <v>52</v>
      </c>
      <c r="I14" s="1" t="s">
        <v>53</v>
      </c>
      <c r="K14" s="3">
        <v>0</v>
      </c>
      <c r="M14" s="3">
        <v>0</v>
      </c>
      <c r="O14" s="3">
        <v>63300</v>
      </c>
      <c r="Q14" s="3">
        <v>40960937749</v>
      </c>
      <c r="S14" s="3">
        <v>41404620052</v>
      </c>
      <c r="U14" s="3">
        <v>0</v>
      </c>
      <c r="W14" s="3">
        <v>0</v>
      </c>
      <c r="Y14" s="3">
        <v>0</v>
      </c>
      <c r="AA14" s="3">
        <v>0</v>
      </c>
      <c r="AC14" s="3">
        <v>63300</v>
      </c>
      <c r="AE14" s="3">
        <v>676060</v>
      </c>
      <c r="AG14" s="3">
        <v>40960937749</v>
      </c>
      <c r="AI14" s="3">
        <v>42786841479</v>
      </c>
      <c r="AK14" s="5">
        <v>1.9324251560373547E-2</v>
      </c>
    </row>
    <row r="15" spans="1:37">
      <c r="A15" s="1" t="s">
        <v>54</v>
      </c>
      <c r="C15" s="1" t="s">
        <v>36</v>
      </c>
      <c r="E15" s="1" t="s">
        <v>36</v>
      </c>
      <c r="G15" s="1" t="s">
        <v>55</v>
      </c>
      <c r="I15" s="1" t="s">
        <v>56</v>
      </c>
      <c r="K15" s="3">
        <v>0</v>
      </c>
      <c r="M15" s="3">
        <v>0</v>
      </c>
      <c r="O15" s="3">
        <v>14</v>
      </c>
      <c r="Q15" s="3">
        <v>10627617</v>
      </c>
      <c r="S15" s="3">
        <v>11869568</v>
      </c>
      <c r="U15" s="3">
        <v>0</v>
      </c>
      <c r="W15" s="3">
        <v>0</v>
      </c>
      <c r="Y15" s="3">
        <v>0</v>
      </c>
      <c r="AA15" s="3">
        <v>0</v>
      </c>
      <c r="AC15" s="3">
        <v>14</v>
      </c>
      <c r="AE15" s="3">
        <v>866400</v>
      </c>
      <c r="AG15" s="3">
        <v>10627617</v>
      </c>
      <c r="AI15" s="3">
        <v>12127401</v>
      </c>
      <c r="AK15" s="5">
        <v>5.4772200890908792E-6</v>
      </c>
    </row>
    <row r="16" spans="1:37">
      <c r="A16" s="1" t="s">
        <v>57</v>
      </c>
      <c r="C16" s="1" t="s">
        <v>36</v>
      </c>
      <c r="E16" s="1" t="s">
        <v>36</v>
      </c>
      <c r="G16" s="1" t="s">
        <v>58</v>
      </c>
      <c r="I16" s="1" t="s">
        <v>47</v>
      </c>
      <c r="K16" s="3">
        <v>0</v>
      </c>
      <c r="M16" s="3">
        <v>0</v>
      </c>
      <c r="O16" s="3">
        <v>28</v>
      </c>
      <c r="Q16" s="3">
        <v>20578251</v>
      </c>
      <c r="S16" s="3">
        <v>23203593</v>
      </c>
      <c r="U16" s="3">
        <v>0</v>
      </c>
      <c r="W16" s="3">
        <v>0</v>
      </c>
      <c r="Y16" s="3">
        <v>0</v>
      </c>
      <c r="AA16" s="3">
        <v>0</v>
      </c>
      <c r="AC16" s="3">
        <v>28</v>
      </c>
      <c r="AE16" s="3">
        <v>849700</v>
      </c>
      <c r="AG16" s="3">
        <v>20578251</v>
      </c>
      <c r="AI16" s="3">
        <v>23787287</v>
      </c>
      <c r="AK16" s="5">
        <v>1.0743291676540614E-5</v>
      </c>
    </row>
    <row r="17" spans="1:37">
      <c r="A17" s="1" t="s">
        <v>59</v>
      </c>
      <c r="C17" s="1" t="s">
        <v>36</v>
      </c>
      <c r="E17" s="1" t="s">
        <v>36</v>
      </c>
      <c r="G17" s="1" t="s">
        <v>52</v>
      </c>
      <c r="I17" s="1" t="s">
        <v>60</v>
      </c>
      <c r="K17" s="3">
        <v>0</v>
      </c>
      <c r="M17" s="3">
        <v>0</v>
      </c>
      <c r="O17" s="3">
        <v>64328</v>
      </c>
      <c r="Q17" s="3">
        <v>38796486437</v>
      </c>
      <c r="S17" s="3">
        <v>42927511050</v>
      </c>
      <c r="U17" s="3">
        <v>0</v>
      </c>
      <c r="W17" s="3">
        <v>0</v>
      </c>
      <c r="Y17" s="3">
        <v>0</v>
      </c>
      <c r="AA17" s="3">
        <v>0</v>
      </c>
      <c r="AC17" s="3">
        <v>64328</v>
      </c>
      <c r="AE17" s="3">
        <v>678815</v>
      </c>
      <c r="AG17" s="3">
        <v>38796486437</v>
      </c>
      <c r="AI17" s="3">
        <v>43658907091</v>
      </c>
      <c r="AK17" s="5">
        <v>1.9718111323817646E-2</v>
      </c>
    </row>
    <row r="18" spans="1:37">
      <c r="A18" s="1" t="s">
        <v>61</v>
      </c>
      <c r="C18" s="1" t="s">
        <v>36</v>
      </c>
      <c r="E18" s="1" t="s">
        <v>36</v>
      </c>
      <c r="G18" s="1" t="s">
        <v>62</v>
      </c>
      <c r="I18" s="1" t="s">
        <v>63</v>
      </c>
      <c r="K18" s="3">
        <v>0</v>
      </c>
      <c r="M18" s="3">
        <v>0</v>
      </c>
      <c r="O18" s="3">
        <v>42900</v>
      </c>
      <c r="Q18" s="3">
        <v>42143626998</v>
      </c>
      <c r="S18" s="3">
        <v>42466733509</v>
      </c>
      <c r="U18" s="3">
        <v>0</v>
      </c>
      <c r="W18" s="3">
        <v>0</v>
      </c>
      <c r="Y18" s="3">
        <v>42900</v>
      </c>
      <c r="AA18" s="3">
        <v>42516761445</v>
      </c>
      <c r="AC18" s="3">
        <v>0</v>
      </c>
      <c r="AE18" s="3">
        <v>0</v>
      </c>
      <c r="AG18" s="3">
        <v>0</v>
      </c>
      <c r="AI18" s="3">
        <v>0</v>
      </c>
      <c r="AK18" s="5">
        <v>0</v>
      </c>
    </row>
    <row r="19" spans="1:37">
      <c r="A19" s="1" t="s">
        <v>64</v>
      </c>
      <c r="C19" s="1" t="s">
        <v>36</v>
      </c>
      <c r="E19" s="1" t="s">
        <v>36</v>
      </c>
      <c r="G19" s="1" t="s">
        <v>52</v>
      </c>
      <c r="I19" s="1" t="s">
        <v>60</v>
      </c>
      <c r="K19" s="3">
        <v>0</v>
      </c>
      <c r="M19" s="3">
        <v>0</v>
      </c>
      <c r="O19" s="3">
        <v>129500</v>
      </c>
      <c r="Q19" s="3">
        <v>87240588272</v>
      </c>
      <c r="S19" s="3">
        <v>87877014403</v>
      </c>
      <c r="U19" s="3">
        <v>0</v>
      </c>
      <c r="W19" s="3">
        <v>0</v>
      </c>
      <c r="Y19" s="3">
        <v>50000</v>
      </c>
      <c r="AA19" s="3">
        <v>34798691595</v>
      </c>
      <c r="AC19" s="3">
        <v>79500</v>
      </c>
      <c r="AE19" s="3">
        <v>706390</v>
      </c>
      <c r="AG19" s="3">
        <v>53556963457</v>
      </c>
      <c r="AI19" s="3">
        <v>56147826361</v>
      </c>
      <c r="AK19" s="5">
        <v>2.5358607545281599E-2</v>
      </c>
    </row>
    <row r="20" spans="1:37">
      <c r="A20" s="1" t="s">
        <v>65</v>
      </c>
      <c r="C20" s="1" t="s">
        <v>36</v>
      </c>
      <c r="E20" s="1" t="s">
        <v>36</v>
      </c>
      <c r="G20" s="1" t="s">
        <v>66</v>
      </c>
      <c r="I20" s="1" t="s">
        <v>67</v>
      </c>
      <c r="K20" s="3">
        <v>0</v>
      </c>
      <c r="M20" s="3">
        <v>0</v>
      </c>
      <c r="O20" s="3">
        <v>27</v>
      </c>
      <c r="Q20" s="3">
        <v>20465980</v>
      </c>
      <c r="S20" s="3">
        <v>25656148</v>
      </c>
      <c r="U20" s="3">
        <v>0</v>
      </c>
      <c r="W20" s="3">
        <v>0</v>
      </c>
      <c r="Y20" s="3">
        <v>0</v>
      </c>
      <c r="AA20" s="3">
        <v>0</v>
      </c>
      <c r="AC20" s="3">
        <v>27</v>
      </c>
      <c r="AE20" s="3">
        <v>967170</v>
      </c>
      <c r="AG20" s="3">
        <v>20465980</v>
      </c>
      <c r="AI20" s="3">
        <v>26108856</v>
      </c>
      <c r="AK20" s="5">
        <v>1.1791805233980548E-5</v>
      </c>
    </row>
    <row r="21" spans="1:37">
      <c r="A21" s="1" t="s">
        <v>68</v>
      </c>
      <c r="C21" s="1" t="s">
        <v>36</v>
      </c>
      <c r="E21" s="1" t="s">
        <v>36</v>
      </c>
      <c r="G21" s="1" t="s">
        <v>52</v>
      </c>
      <c r="I21" s="1" t="s">
        <v>69</v>
      </c>
      <c r="K21" s="3">
        <v>0</v>
      </c>
      <c r="M21" s="3">
        <v>0</v>
      </c>
      <c r="O21" s="3">
        <v>24300</v>
      </c>
      <c r="Q21" s="3">
        <v>16004968028</v>
      </c>
      <c r="S21" s="3">
        <v>16196658823</v>
      </c>
      <c r="U21" s="3">
        <v>0</v>
      </c>
      <c r="W21" s="3">
        <v>0</v>
      </c>
      <c r="Y21" s="3">
        <v>0</v>
      </c>
      <c r="AA21" s="3">
        <v>0</v>
      </c>
      <c r="AC21" s="3">
        <v>24300</v>
      </c>
      <c r="AE21" s="3">
        <v>685370</v>
      </c>
      <c r="AG21" s="3">
        <v>16004968028</v>
      </c>
      <c r="AI21" s="3">
        <v>16651472373</v>
      </c>
      <c r="AK21" s="5">
        <v>7.5204719456656351E-3</v>
      </c>
    </row>
    <row r="22" spans="1:37">
      <c r="A22" s="1" t="s">
        <v>70</v>
      </c>
      <c r="C22" s="1" t="s">
        <v>36</v>
      </c>
      <c r="E22" s="1" t="s">
        <v>36</v>
      </c>
      <c r="G22" s="1" t="s">
        <v>71</v>
      </c>
      <c r="I22" s="1" t="s">
        <v>72</v>
      </c>
      <c r="K22" s="3">
        <v>0</v>
      </c>
      <c r="M22" s="3">
        <v>0</v>
      </c>
      <c r="O22" s="3">
        <v>409</v>
      </c>
      <c r="Q22" s="3">
        <v>333240765</v>
      </c>
      <c r="S22" s="3">
        <v>381114820</v>
      </c>
      <c r="U22" s="3">
        <v>0</v>
      </c>
      <c r="W22" s="3">
        <v>0</v>
      </c>
      <c r="Y22" s="3">
        <v>0</v>
      </c>
      <c r="AA22" s="3">
        <v>0</v>
      </c>
      <c r="AC22" s="3">
        <v>409</v>
      </c>
      <c r="AE22" s="3">
        <v>945990</v>
      </c>
      <c r="AG22" s="3">
        <v>333240765</v>
      </c>
      <c r="AI22" s="3">
        <v>386839782</v>
      </c>
      <c r="AK22" s="5">
        <v>1.7471234151735695E-4</v>
      </c>
    </row>
    <row r="23" spans="1:37">
      <c r="A23" s="1" t="s">
        <v>73</v>
      </c>
      <c r="C23" s="1" t="s">
        <v>36</v>
      </c>
      <c r="E23" s="1" t="s">
        <v>36</v>
      </c>
      <c r="G23" s="1" t="s">
        <v>74</v>
      </c>
      <c r="I23" s="1" t="s">
        <v>75</v>
      </c>
      <c r="K23" s="3">
        <v>0</v>
      </c>
      <c r="M23" s="3">
        <v>0</v>
      </c>
      <c r="O23" s="3">
        <v>33100</v>
      </c>
      <c r="Q23" s="3">
        <v>21081485983</v>
      </c>
      <c r="S23" s="3">
        <v>21330738102</v>
      </c>
      <c r="U23" s="3">
        <v>0</v>
      </c>
      <c r="W23" s="3">
        <v>0</v>
      </c>
      <c r="Y23" s="3">
        <v>0</v>
      </c>
      <c r="AA23" s="3">
        <v>0</v>
      </c>
      <c r="AC23" s="3">
        <v>33100</v>
      </c>
      <c r="AE23" s="3">
        <v>673220</v>
      </c>
      <c r="AG23" s="3">
        <v>21081485983</v>
      </c>
      <c r="AI23" s="3">
        <v>22279543100</v>
      </c>
      <c r="AK23" s="5">
        <v>1.0062334134336458E-2</v>
      </c>
    </row>
    <row r="24" spans="1:37">
      <c r="A24" s="1" t="s">
        <v>76</v>
      </c>
      <c r="C24" s="1" t="s">
        <v>36</v>
      </c>
      <c r="E24" s="1" t="s">
        <v>36</v>
      </c>
      <c r="G24" s="1" t="s">
        <v>77</v>
      </c>
      <c r="I24" s="1" t="s">
        <v>78</v>
      </c>
      <c r="K24" s="3">
        <v>0</v>
      </c>
      <c r="M24" s="3">
        <v>0</v>
      </c>
      <c r="O24" s="3">
        <v>46702</v>
      </c>
      <c r="Q24" s="3">
        <v>35018971346</v>
      </c>
      <c r="S24" s="3">
        <v>40345549143</v>
      </c>
      <c r="U24" s="3">
        <v>0</v>
      </c>
      <c r="W24" s="3">
        <v>0</v>
      </c>
      <c r="Y24" s="3">
        <v>0</v>
      </c>
      <c r="AA24" s="3">
        <v>0</v>
      </c>
      <c r="AC24" s="3">
        <v>46702</v>
      </c>
      <c r="AE24" s="3">
        <v>877310</v>
      </c>
      <c r="AG24" s="3">
        <v>35018971346</v>
      </c>
      <c r="AI24" s="3">
        <v>40964705421</v>
      </c>
      <c r="AK24" s="5">
        <v>1.8501301925745776E-2</v>
      </c>
    </row>
    <row r="25" spans="1:37">
      <c r="A25" s="1" t="s">
        <v>79</v>
      </c>
      <c r="C25" s="1" t="s">
        <v>36</v>
      </c>
      <c r="E25" s="1" t="s">
        <v>36</v>
      </c>
      <c r="G25" s="1" t="s">
        <v>80</v>
      </c>
      <c r="I25" s="1" t="s">
        <v>81</v>
      </c>
      <c r="K25" s="3">
        <v>0</v>
      </c>
      <c r="M25" s="3">
        <v>0</v>
      </c>
      <c r="O25" s="3">
        <v>8700</v>
      </c>
      <c r="Q25" s="3">
        <v>5456005710</v>
      </c>
      <c r="S25" s="3">
        <v>5583691772</v>
      </c>
      <c r="U25" s="3">
        <v>0</v>
      </c>
      <c r="W25" s="3">
        <v>0</v>
      </c>
      <c r="Y25" s="3">
        <v>0</v>
      </c>
      <c r="AA25" s="3">
        <v>0</v>
      </c>
      <c r="AC25" s="3">
        <v>8700</v>
      </c>
      <c r="AE25" s="3">
        <v>667000</v>
      </c>
      <c r="AG25" s="3">
        <v>5456005710</v>
      </c>
      <c r="AI25" s="3">
        <v>5801848224</v>
      </c>
      <c r="AK25" s="5">
        <v>2.6203470674672205E-3</v>
      </c>
    </row>
    <row r="26" spans="1:37">
      <c r="A26" s="1" t="s">
        <v>82</v>
      </c>
      <c r="C26" s="1" t="s">
        <v>36</v>
      </c>
      <c r="E26" s="1" t="s">
        <v>36</v>
      </c>
      <c r="G26" s="1" t="s">
        <v>77</v>
      </c>
      <c r="I26" s="1" t="s">
        <v>83</v>
      </c>
      <c r="K26" s="3">
        <v>0</v>
      </c>
      <c r="M26" s="3">
        <v>0</v>
      </c>
      <c r="O26" s="3">
        <v>19</v>
      </c>
      <c r="Q26" s="3">
        <v>14515789</v>
      </c>
      <c r="S26" s="3">
        <v>16719059</v>
      </c>
      <c r="U26" s="3">
        <v>0</v>
      </c>
      <c r="W26" s="3">
        <v>0</v>
      </c>
      <c r="Y26" s="3">
        <v>0</v>
      </c>
      <c r="AA26" s="3">
        <v>0</v>
      </c>
      <c r="AC26" s="3">
        <v>19</v>
      </c>
      <c r="AE26" s="3">
        <v>902970</v>
      </c>
      <c r="AG26" s="3">
        <v>14515789</v>
      </c>
      <c r="AI26" s="3">
        <v>17153320</v>
      </c>
      <c r="AK26" s="5">
        <v>7.7471264369508653E-6</v>
      </c>
    </row>
    <row r="27" spans="1:37">
      <c r="A27" s="1" t="s">
        <v>84</v>
      </c>
      <c r="C27" s="1" t="s">
        <v>36</v>
      </c>
      <c r="E27" s="1" t="s">
        <v>36</v>
      </c>
      <c r="G27" s="1" t="s">
        <v>85</v>
      </c>
      <c r="I27" s="1" t="s">
        <v>86</v>
      </c>
      <c r="K27" s="3">
        <v>0</v>
      </c>
      <c r="M27" s="3">
        <v>0</v>
      </c>
      <c r="O27" s="3">
        <v>561474</v>
      </c>
      <c r="Q27" s="3">
        <v>466051173961</v>
      </c>
      <c r="S27" s="3">
        <v>493914912936</v>
      </c>
      <c r="U27" s="3">
        <v>0</v>
      </c>
      <c r="W27" s="3">
        <v>0</v>
      </c>
      <c r="Y27" s="3">
        <v>124357</v>
      </c>
      <c r="AA27" s="3">
        <v>109980815106</v>
      </c>
      <c r="AC27" s="3">
        <v>437117</v>
      </c>
      <c r="AE27" s="3">
        <v>894079</v>
      </c>
      <c r="AG27" s="3">
        <v>362828716927</v>
      </c>
      <c r="AI27" s="3">
        <v>390746294638</v>
      </c>
      <c r="AK27" s="5">
        <v>0.17647667911113663</v>
      </c>
    </row>
    <row r="28" spans="1:37">
      <c r="A28" s="1" t="s">
        <v>87</v>
      </c>
      <c r="C28" s="1" t="s">
        <v>36</v>
      </c>
      <c r="E28" s="1" t="s">
        <v>36</v>
      </c>
      <c r="G28" s="1" t="s">
        <v>88</v>
      </c>
      <c r="I28" s="1" t="s">
        <v>89</v>
      </c>
      <c r="K28" s="3">
        <v>0</v>
      </c>
      <c r="M28" s="3">
        <v>0</v>
      </c>
      <c r="O28" s="3">
        <v>188245</v>
      </c>
      <c r="Q28" s="3">
        <v>157502230630</v>
      </c>
      <c r="S28" s="3">
        <v>173441954988</v>
      </c>
      <c r="U28" s="3">
        <v>0</v>
      </c>
      <c r="W28" s="3">
        <v>0</v>
      </c>
      <c r="Y28" s="3">
        <v>0</v>
      </c>
      <c r="AA28" s="3">
        <v>0</v>
      </c>
      <c r="AC28" s="3">
        <v>188245</v>
      </c>
      <c r="AE28" s="3">
        <v>936204</v>
      </c>
      <c r="AG28" s="3">
        <v>157502230630</v>
      </c>
      <c r="AI28" s="3">
        <v>176203962083</v>
      </c>
      <c r="AK28" s="5">
        <v>7.958076762683243E-2</v>
      </c>
    </row>
    <row r="29" spans="1:37">
      <c r="A29" s="1" t="s">
        <v>90</v>
      </c>
      <c r="C29" s="1" t="s">
        <v>36</v>
      </c>
      <c r="E29" s="1" t="s">
        <v>36</v>
      </c>
      <c r="G29" s="1" t="s">
        <v>91</v>
      </c>
      <c r="I29" s="1" t="s">
        <v>92</v>
      </c>
      <c r="K29" s="3">
        <v>0</v>
      </c>
      <c r="M29" s="3">
        <v>0</v>
      </c>
      <c r="O29" s="3">
        <v>100000</v>
      </c>
      <c r="Q29" s="3">
        <v>82884019972</v>
      </c>
      <c r="S29" s="3">
        <v>85468797782</v>
      </c>
      <c r="U29" s="3">
        <v>0</v>
      </c>
      <c r="W29" s="3">
        <v>0</v>
      </c>
      <c r="Y29" s="3">
        <v>0</v>
      </c>
      <c r="AA29" s="3">
        <v>0</v>
      </c>
      <c r="AC29" s="3">
        <v>100000</v>
      </c>
      <c r="AE29" s="3">
        <v>873381</v>
      </c>
      <c r="AG29" s="3">
        <v>82884019972</v>
      </c>
      <c r="AI29" s="3">
        <v>87322273168</v>
      </c>
      <c r="AK29" s="5">
        <v>3.9438236504330239E-2</v>
      </c>
    </row>
    <row r="30" spans="1:37">
      <c r="A30" s="1" t="s">
        <v>93</v>
      </c>
      <c r="C30" s="1" t="s">
        <v>36</v>
      </c>
      <c r="E30" s="1" t="s">
        <v>36</v>
      </c>
      <c r="G30" s="1" t="s">
        <v>85</v>
      </c>
      <c r="I30" s="1" t="s">
        <v>92</v>
      </c>
      <c r="K30" s="3">
        <v>0</v>
      </c>
      <c r="M30" s="3">
        <v>0</v>
      </c>
      <c r="O30" s="3">
        <v>10000</v>
      </c>
      <c r="Q30" s="3">
        <v>8301504373</v>
      </c>
      <c r="S30" s="3">
        <v>8398477500</v>
      </c>
      <c r="U30" s="3">
        <v>0</v>
      </c>
      <c r="W30" s="3">
        <v>0</v>
      </c>
      <c r="Y30" s="3">
        <v>0</v>
      </c>
      <c r="AA30" s="3">
        <v>0</v>
      </c>
      <c r="AC30" s="3">
        <v>10000</v>
      </c>
      <c r="AE30" s="3">
        <v>856640</v>
      </c>
      <c r="AG30" s="3">
        <v>8301504373</v>
      </c>
      <c r="AI30" s="3">
        <v>8564847340</v>
      </c>
      <c r="AK30" s="5">
        <v>3.8682281480297864E-3</v>
      </c>
    </row>
    <row r="31" spans="1:37">
      <c r="A31" s="1" t="s">
        <v>94</v>
      </c>
      <c r="C31" s="1" t="s">
        <v>36</v>
      </c>
      <c r="E31" s="1" t="s">
        <v>36</v>
      </c>
      <c r="G31" s="1" t="s">
        <v>85</v>
      </c>
      <c r="I31" s="1" t="s">
        <v>95</v>
      </c>
      <c r="K31" s="3">
        <v>0</v>
      </c>
      <c r="M31" s="3">
        <v>0</v>
      </c>
      <c r="O31" s="3">
        <v>459897</v>
      </c>
      <c r="Q31" s="3">
        <v>370118273429</v>
      </c>
      <c r="S31" s="3">
        <v>387324743088</v>
      </c>
      <c r="U31" s="3">
        <v>0</v>
      </c>
      <c r="W31" s="3">
        <v>0</v>
      </c>
      <c r="Y31" s="3">
        <v>0</v>
      </c>
      <c r="AA31" s="3">
        <v>0</v>
      </c>
      <c r="AC31" s="3">
        <v>459897</v>
      </c>
      <c r="AE31" s="3">
        <v>859631</v>
      </c>
      <c r="AG31" s="3">
        <v>370118273429</v>
      </c>
      <c r="AI31" s="3">
        <v>395270489441</v>
      </c>
      <c r="AK31" s="5">
        <v>0.17851998671364372</v>
      </c>
    </row>
    <row r="32" spans="1:37">
      <c r="A32" s="1" t="s">
        <v>96</v>
      </c>
      <c r="C32" s="1" t="s">
        <v>36</v>
      </c>
      <c r="E32" s="1" t="s">
        <v>36</v>
      </c>
      <c r="G32" s="1" t="s">
        <v>97</v>
      </c>
      <c r="I32" s="1" t="s">
        <v>98</v>
      </c>
      <c r="K32" s="3">
        <v>0</v>
      </c>
      <c r="M32" s="3">
        <v>0</v>
      </c>
      <c r="O32" s="3">
        <v>120000</v>
      </c>
      <c r="Q32" s="3">
        <v>99642056849</v>
      </c>
      <c r="S32" s="3">
        <v>110383111006</v>
      </c>
      <c r="U32" s="3">
        <v>0</v>
      </c>
      <c r="W32" s="3">
        <v>0</v>
      </c>
      <c r="Y32" s="3">
        <v>0</v>
      </c>
      <c r="AA32" s="3">
        <v>0</v>
      </c>
      <c r="AC32" s="3">
        <v>120000</v>
      </c>
      <c r="AE32" s="3">
        <v>934676</v>
      </c>
      <c r="AG32" s="3">
        <v>99642056849</v>
      </c>
      <c r="AI32" s="3">
        <v>112140902664</v>
      </c>
      <c r="AK32" s="5">
        <v>5.0647323765417314E-2</v>
      </c>
    </row>
    <row r="33" spans="1:37">
      <c r="A33" s="1" t="s">
        <v>99</v>
      </c>
      <c r="C33" s="1" t="s">
        <v>36</v>
      </c>
      <c r="E33" s="1" t="s">
        <v>36</v>
      </c>
      <c r="G33" s="1" t="s">
        <v>100</v>
      </c>
      <c r="I33" s="1" t="s">
        <v>101</v>
      </c>
      <c r="K33" s="3">
        <v>0</v>
      </c>
      <c r="M33" s="3">
        <v>0</v>
      </c>
      <c r="O33" s="3">
        <v>190000</v>
      </c>
      <c r="Q33" s="3">
        <v>150772602460</v>
      </c>
      <c r="S33" s="3">
        <v>155442234447</v>
      </c>
      <c r="U33" s="3">
        <v>0</v>
      </c>
      <c r="W33" s="3">
        <v>0</v>
      </c>
      <c r="Y33" s="3">
        <v>0</v>
      </c>
      <c r="AA33" s="3">
        <v>0</v>
      </c>
      <c r="AC33" s="3">
        <v>190000</v>
      </c>
      <c r="AE33" s="3">
        <v>835756</v>
      </c>
      <c r="AG33" s="3">
        <v>150772602460</v>
      </c>
      <c r="AI33" s="3">
        <v>158764989159</v>
      </c>
      <c r="AK33" s="5">
        <v>7.1704628886763988E-2</v>
      </c>
    </row>
    <row r="34" spans="1:37">
      <c r="A34" s="1" t="s">
        <v>102</v>
      </c>
      <c r="C34" s="1" t="s">
        <v>36</v>
      </c>
      <c r="E34" s="1" t="s">
        <v>36</v>
      </c>
      <c r="G34" s="1" t="s">
        <v>103</v>
      </c>
      <c r="I34" s="1" t="s">
        <v>104</v>
      </c>
      <c r="K34" s="3">
        <v>0</v>
      </c>
      <c r="M34" s="3">
        <v>0</v>
      </c>
      <c r="O34" s="3">
        <v>30000</v>
      </c>
      <c r="Q34" s="3">
        <v>25204567500</v>
      </c>
      <c r="S34" s="3">
        <v>25402994872</v>
      </c>
      <c r="U34" s="3">
        <v>0</v>
      </c>
      <c r="W34" s="3">
        <v>0</v>
      </c>
      <c r="Y34" s="3">
        <v>0</v>
      </c>
      <c r="AA34" s="3">
        <v>0</v>
      </c>
      <c r="AC34" s="3">
        <v>30000</v>
      </c>
      <c r="AE34" s="3">
        <v>864800</v>
      </c>
      <c r="AG34" s="3">
        <v>25204567500</v>
      </c>
      <c r="AI34" s="3">
        <v>25939297650</v>
      </c>
      <c r="AK34" s="5">
        <v>1.1715225890979265E-2</v>
      </c>
    </row>
    <row r="35" spans="1:37">
      <c r="A35" s="1" t="s">
        <v>105</v>
      </c>
      <c r="C35" s="1" t="s">
        <v>36</v>
      </c>
      <c r="E35" s="1" t="s">
        <v>36</v>
      </c>
      <c r="G35" s="1" t="s">
        <v>106</v>
      </c>
      <c r="I35" s="1" t="s">
        <v>107</v>
      </c>
      <c r="K35" s="3">
        <v>18</v>
      </c>
      <c r="M35" s="3">
        <v>18</v>
      </c>
      <c r="O35" s="3">
        <v>7770</v>
      </c>
      <c r="Q35" s="3">
        <v>7605276000</v>
      </c>
      <c r="S35" s="3">
        <v>7541842033</v>
      </c>
      <c r="U35" s="3">
        <v>0</v>
      </c>
      <c r="W35" s="3">
        <v>0</v>
      </c>
      <c r="Y35" s="3">
        <v>7770</v>
      </c>
      <c r="AA35" s="3">
        <v>7650509096</v>
      </c>
      <c r="AC35" s="3">
        <v>0</v>
      </c>
      <c r="AE35" s="3">
        <v>0</v>
      </c>
      <c r="AG35" s="3">
        <v>0</v>
      </c>
      <c r="AI35" s="3">
        <v>0</v>
      </c>
      <c r="AK35" s="5">
        <v>0</v>
      </c>
    </row>
    <row r="36" spans="1:37">
      <c r="A36" s="1" t="s">
        <v>108</v>
      </c>
      <c r="C36" s="1" t="s">
        <v>36</v>
      </c>
      <c r="E36" s="1" t="s">
        <v>36</v>
      </c>
      <c r="G36" s="1" t="s">
        <v>71</v>
      </c>
      <c r="I36" s="1" t="s">
        <v>109</v>
      </c>
      <c r="K36" s="3">
        <v>17</v>
      </c>
      <c r="M36" s="3">
        <v>17</v>
      </c>
      <c r="O36" s="3">
        <v>153380</v>
      </c>
      <c r="Q36" s="3">
        <v>141986933600</v>
      </c>
      <c r="S36" s="3">
        <v>146050028173</v>
      </c>
      <c r="U36" s="3">
        <v>0</v>
      </c>
      <c r="W36" s="3">
        <v>0</v>
      </c>
      <c r="Y36" s="3">
        <v>136720</v>
      </c>
      <c r="AA36" s="3">
        <v>129561015125</v>
      </c>
      <c r="AC36" s="3">
        <v>16660</v>
      </c>
      <c r="AE36" s="3">
        <v>953432</v>
      </c>
      <c r="AG36" s="3">
        <v>15422495200</v>
      </c>
      <c r="AI36" s="3">
        <v>15881298112</v>
      </c>
      <c r="AK36" s="5">
        <v>7.1726303978805889E-3</v>
      </c>
    </row>
    <row r="37" spans="1:37">
      <c r="A37" s="1" t="s">
        <v>110</v>
      </c>
      <c r="C37" s="1" t="s">
        <v>36</v>
      </c>
      <c r="E37" s="1" t="s">
        <v>36</v>
      </c>
      <c r="G37" s="1" t="s">
        <v>111</v>
      </c>
      <c r="I37" s="1" t="s">
        <v>112</v>
      </c>
      <c r="K37" s="3">
        <v>16</v>
      </c>
      <c r="M37" s="3">
        <v>16</v>
      </c>
      <c r="O37" s="3">
        <v>3900</v>
      </c>
      <c r="Q37" s="3">
        <v>3643380000</v>
      </c>
      <c r="S37" s="3">
        <v>3725376853</v>
      </c>
      <c r="U37" s="3">
        <v>0</v>
      </c>
      <c r="W37" s="3">
        <v>0</v>
      </c>
      <c r="Y37" s="3">
        <v>3900</v>
      </c>
      <c r="AA37" s="3">
        <v>3819825535</v>
      </c>
      <c r="AC37" s="3">
        <v>0</v>
      </c>
      <c r="AE37" s="3">
        <v>0</v>
      </c>
      <c r="AG37" s="3">
        <v>0</v>
      </c>
      <c r="AI37" s="3">
        <v>0</v>
      </c>
      <c r="AK37" s="5">
        <v>0</v>
      </c>
    </row>
    <row r="38" spans="1:37">
      <c r="A38" s="1" t="s">
        <v>113</v>
      </c>
      <c r="C38" s="1" t="s">
        <v>36</v>
      </c>
      <c r="E38" s="1" t="s">
        <v>36</v>
      </c>
      <c r="G38" s="1" t="s">
        <v>77</v>
      </c>
      <c r="I38" s="1" t="s">
        <v>50</v>
      </c>
      <c r="K38" s="3">
        <v>17</v>
      </c>
      <c r="M38" s="3">
        <v>17</v>
      </c>
      <c r="O38" s="3">
        <v>232254</v>
      </c>
      <c r="Q38" s="3">
        <v>216591345070</v>
      </c>
      <c r="S38" s="3">
        <v>221191127000</v>
      </c>
      <c r="U38" s="3">
        <v>0</v>
      </c>
      <c r="W38" s="3">
        <v>0</v>
      </c>
      <c r="Y38" s="3">
        <v>0</v>
      </c>
      <c r="AA38" s="3">
        <v>0</v>
      </c>
      <c r="AC38" s="3">
        <v>232254</v>
      </c>
      <c r="AE38" s="3">
        <v>962229</v>
      </c>
      <c r="AG38" s="3">
        <v>216591345070</v>
      </c>
      <c r="AI38" s="3">
        <v>223441028137</v>
      </c>
      <c r="AK38" s="5">
        <v>0.10091491887166069</v>
      </c>
    </row>
    <row r="39" spans="1:37" ht="22.5" thickBot="1">
      <c r="Q39" s="4">
        <f>SUM(Q9:Q38)</f>
        <v>2618190277764</v>
      </c>
      <c r="S39" s="4">
        <f>SUM(S9:S38)</f>
        <v>2785482650294</v>
      </c>
      <c r="W39" s="4">
        <f>SUM(W9:W38)</f>
        <v>0</v>
      </c>
      <c r="AA39" s="4">
        <f>SUM(AA9:AA38)</f>
        <v>854226298832</v>
      </c>
      <c r="AG39" s="4">
        <f>SUM(AG9:AG38)</f>
        <v>1830988060319</v>
      </c>
      <c r="AI39" s="4">
        <f>SUM(AI9:AI38)</f>
        <v>1966389029356</v>
      </c>
      <c r="AK39" s="7">
        <f>SUM(AK9:AK38)</f>
        <v>0.88810005495461064</v>
      </c>
    </row>
    <row r="40" spans="1:37" ht="22.5" thickTop="1"/>
    <row r="41" spans="1:37">
      <c r="AI41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1"/>
  <sheetViews>
    <sheetView rightToLeft="1" workbookViewId="0">
      <selection activeCell="G16" sqref="G16"/>
    </sheetView>
  </sheetViews>
  <sheetFormatPr defaultRowHeight="21.7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36.28515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3" ht="22.5">
      <c r="A6" s="9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</row>
    <row r="7" spans="1:13" ht="22.5">
      <c r="A7" s="11" t="s">
        <v>3</v>
      </c>
      <c r="C7" s="12" t="s">
        <v>7</v>
      </c>
      <c r="E7" s="12" t="s">
        <v>114</v>
      </c>
      <c r="G7" s="12" t="s">
        <v>115</v>
      </c>
      <c r="I7" s="12" t="s">
        <v>116</v>
      </c>
      <c r="K7" s="12" t="s">
        <v>117</v>
      </c>
      <c r="M7" s="12" t="s">
        <v>118</v>
      </c>
    </row>
    <row r="8" spans="1:13">
      <c r="A8" s="1" t="s">
        <v>59</v>
      </c>
      <c r="C8" s="3">
        <v>64328</v>
      </c>
      <c r="E8" s="3">
        <v>650180</v>
      </c>
      <c r="G8" s="3">
        <v>678815.16139999998</v>
      </c>
      <c r="I8" s="1" t="s">
        <v>119</v>
      </c>
      <c r="K8" s="3">
        <v>43666821702.5392</v>
      </c>
      <c r="M8" s="1" t="s">
        <v>181</v>
      </c>
    </row>
    <row r="9" spans="1:13">
      <c r="A9" s="1" t="s">
        <v>94</v>
      </c>
      <c r="C9" s="3">
        <v>459897</v>
      </c>
      <c r="E9" s="3">
        <v>845634</v>
      </c>
      <c r="G9" s="3">
        <v>859631.92890000006</v>
      </c>
      <c r="I9" s="1" t="s">
        <v>120</v>
      </c>
      <c r="K9" s="3">
        <v>395342145205.323</v>
      </c>
      <c r="M9" s="1" t="s">
        <v>181</v>
      </c>
    </row>
    <row r="10" spans="1:13">
      <c r="A10" s="1" t="s">
        <v>113</v>
      </c>
      <c r="C10" s="3">
        <v>232254</v>
      </c>
      <c r="E10" s="3">
        <v>959870</v>
      </c>
      <c r="G10" s="3">
        <v>962229</v>
      </c>
      <c r="I10" s="1" t="s">
        <v>121</v>
      </c>
      <c r="K10" s="3">
        <v>223481534166</v>
      </c>
      <c r="M10" s="1" t="s">
        <v>181</v>
      </c>
    </row>
    <row r="11" spans="1:13">
      <c r="A11" s="1" t="s">
        <v>90</v>
      </c>
      <c r="C11" s="3">
        <v>100000</v>
      </c>
      <c r="E11" s="3">
        <v>868392</v>
      </c>
      <c r="G11" s="3">
        <v>873381.03200000001</v>
      </c>
      <c r="I11" s="1" t="s">
        <v>122</v>
      </c>
      <c r="K11" s="3">
        <v>87338103200</v>
      </c>
      <c r="M11" s="1" t="s">
        <v>181</v>
      </c>
    </row>
    <row r="12" spans="1:13">
      <c r="A12" s="1" t="s">
        <v>45</v>
      </c>
      <c r="C12" s="3">
        <v>23963</v>
      </c>
      <c r="E12" s="3">
        <v>852190</v>
      </c>
      <c r="G12" s="3">
        <v>859858.30810000002</v>
      </c>
      <c r="I12" s="1" t="s">
        <v>123</v>
      </c>
      <c r="K12" s="3">
        <v>20604784637.000301</v>
      </c>
      <c r="M12" s="1" t="s">
        <v>181</v>
      </c>
    </row>
    <row r="13" spans="1:13">
      <c r="A13" s="1" t="s">
        <v>84</v>
      </c>
      <c r="C13" s="3">
        <v>437117</v>
      </c>
      <c r="E13" s="3">
        <v>888979</v>
      </c>
      <c r="G13" s="3">
        <v>894079</v>
      </c>
      <c r="I13" s="1" t="s">
        <v>122</v>
      </c>
      <c r="K13" s="3">
        <v>390817130243</v>
      </c>
      <c r="M13" s="1" t="s">
        <v>181</v>
      </c>
    </row>
    <row r="14" spans="1:13">
      <c r="A14" s="1" t="s">
        <v>108</v>
      </c>
      <c r="C14" s="3">
        <v>16660</v>
      </c>
      <c r="E14" s="3">
        <v>961360</v>
      </c>
      <c r="G14" s="3">
        <v>953432</v>
      </c>
      <c r="I14" s="1" t="s">
        <v>124</v>
      </c>
      <c r="K14" s="3">
        <v>15884177120</v>
      </c>
      <c r="M14" s="1" t="s">
        <v>181</v>
      </c>
    </row>
    <row r="15" spans="1:13">
      <c r="A15" s="1" t="s">
        <v>87</v>
      </c>
      <c r="C15" s="3">
        <v>188245</v>
      </c>
      <c r="E15" s="3">
        <v>910000</v>
      </c>
      <c r="G15" s="3">
        <v>936204.97140000004</v>
      </c>
      <c r="I15" s="1" t="s">
        <v>125</v>
      </c>
      <c r="K15" s="3">
        <v>176235904841.19299</v>
      </c>
      <c r="M15" s="1" t="s">
        <v>181</v>
      </c>
    </row>
    <row r="16" spans="1:13">
      <c r="A16" s="1" t="s">
        <v>96</v>
      </c>
      <c r="C16" s="3">
        <v>120000</v>
      </c>
      <c r="E16" s="3">
        <v>896380</v>
      </c>
      <c r="G16" s="3">
        <v>934676.93240000005</v>
      </c>
      <c r="I16" s="1" t="s">
        <v>126</v>
      </c>
      <c r="K16" s="3">
        <v>112161231888</v>
      </c>
      <c r="M16" s="1" t="s">
        <v>181</v>
      </c>
    </row>
    <row r="17" spans="1:13">
      <c r="A17" s="1" t="s">
        <v>35</v>
      </c>
      <c r="C17" s="3">
        <v>49900</v>
      </c>
      <c r="E17" s="3">
        <v>644210</v>
      </c>
      <c r="G17" s="3">
        <v>636822</v>
      </c>
      <c r="I17" s="1" t="s">
        <v>127</v>
      </c>
      <c r="K17" s="3">
        <v>31777417800</v>
      </c>
      <c r="M17" s="1" t="s">
        <v>181</v>
      </c>
    </row>
    <row r="18" spans="1:13">
      <c r="A18" s="1" t="s">
        <v>48</v>
      </c>
      <c r="C18" s="3">
        <v>86678</v>
      </c>
      <c r="E18" s="3">
        <v>829550</v>
      </c>
      <c r="G18" s="3">
        <v>834637.53430000006</v>
      </c>
      <c r="I18" s="1" t="s">
        <v>128</v>
      </c>
      <c r="K18" s="3">
        <v>72344712198.055405</v>
      </c>
      <c r="M18" s="1" t="s">
        <v>181</v>
      </c>
    </row>
    <row r="19" spans="1:13">
      <c r="A19" s="1" t="s">
        <v>99</v>
      </c>
      <c r="C19" s="3">
        <v>190000</v>
      </c>
      <c r="E19" s="3">
        <v>819000</v>
      </c>
      <c r="G19" s="3">
        <v>835756.68700000003</v>
      </c>
      <c r="I19" s="1" t="s">
        <v>129</v>
      </c>
      <c r="K19" s="3">
        <v>158793770530</v>
      </c>
      <c r="M19" s="1" t="s">
        <v>181</v>
      </c>
    </row>
    <row r="20" spans="1:13" ht="22.5" thickBot="1">
      <c r="K20" s="4">
        <f>SUM(K8:K19)</f>
        <v>1728447733531.1106</v>
      </c>
    </row>
    <row r="21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Q18" sqref="Q18"/>
    </sheetView>
  </sheetViews>
  <sheetFormatPr defaultRowHeight="21.7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131</v>
      </c>
      <c r="C6" s="11" t="s">
        <v>132</v>
      </c>
      <c r="D6" s="11" t="s">
        <v>132</v>
      </c>
      <c r="E6" s="11" t="s">
        <v>132</v>
      </c>
      <c r="F6" s="11" t="s">
        <v>132</v>
      </c>
      <c r="G6" s="11" t="s">
        <v>132</v>
      </c>
      <c r="H6" s="11" t="s">
        <v>132</v>
      </c>
      <c r="I6" s="11" t="s">
        <v>132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>
      <c r="A7" s="11" t="s">
        <v>131</v>
      </c>
      <c r="C7" s="12" t="s">
        <v>133</v>
      </c>
      <c r="E7" s="12" t="s">
        <v>134</v>
      </c>
      <c r="G7" s="12" t="s">
        <v>135</v>
      </c>
      <c r="I7" s="12" t="s">
        <v>33</v>
      </c>
      <c r="K7" s="12" t="s">
        <v>136</v>
      </c>
      <c r="M7" s="12" t="s">
        <v>137</v>
      </c>
      <c r="O7" s="12" t="s">
        <v>138</v>
      </c>
      <c r="Q7" s="12" t="s">
        <v>136</v>
      </c>
      <c r="S7" s="12" t="s">
        <v>130</v>
      </c>
    </row>
    <row r="8" spans="1:19">
      <c r="A8" s="1" t="s">
        <v>139</v>
      </c>
      <c r="C8" s="1" t="s">
        <v>140</v>
      </c>
      <c r="E8" s="1" t="s">
        <v>141</v>
      </c>
      <c r="G8" s="1" t="s">
        <v>142</v>
      </c>
      <c r="I8" s="3">
        <v>0</v>
      </c>
      <c r="K8" s="3">
        <v>569901317</v>
      </c>
      <c r="M8" s="3">
        <v>131700049259</v>
      </c>
      <c r="O8" s="3">
        <v>132259464044</v>
      </c>
      <c r="Q8" s="3">
        <v>10486532</v>
      </c>
      <c r="S8" s="5">
        <v>4.7361379190227448E-6</v>
      </c>
    </row>
    <row r="9" spans="1:19">
      <c r="A9" s="1" t="s">
        <v>139</v>
      </c>
      <c r="C9" s="1" t="s">
        <v>143</v>
      </c>
      <c r="E9" s="1" t="s">
        <v>144</v>
      </c>
      <c r="G9" s="1" t="s">
        <v>145</v>
      </c>
      <c r="I9" s="3">
        <v>0</v>
      </c>
      <c r="K9" s="3">
        <v>13602562</v>
      </c>
      <c r="M9" s="3">
        <v>10234682017</v>
      </c>
      <c r="O9" s="3">
        <v>7590550000</v>
      </c>
      <c r="Q9" s="3">
        <v>2657734579</v>
      </c>
      <c r="S9" s="5">
        <v>1.2003393989833675E-3</v>
      </c>
    </row>
    <row r="10" spans="1:19">
      <c r="A10" s="1" t="s">
        <v>146</v>
      </c>
      <c r="C10" s="1" t="s">
        <v>147</v>
      </c>
      <c r="E10" s="1" t="s">
        <v>141</v>
      </c>
      <c r="G10" s="1" t="s">
        <v>148</v>
      </c>
      <c r="I10" s="3">
        <v>0</v>
      </c>
      <c r="K10" s="3">
        <v>21270522084</v>
      </c>
      <c r="M10" s="3">
        <v>955768290295</v>
      </c>
      <c r="O10" s="3">
        <v>964189637391</v>
      </c>
      <c r="Q10" s="3">
        <v>12849174988</v>
      </c>
      <c r="S10" s="5">
        <v>5.8032021347787259E-3</v>
      </c>
    </row>
    <row r="11" spans="1:19">
      <c r="A11" s="1" t="s">
        <v>149</v>
      </c>
      <c r="C11" s="1" t="s">
        <v>150</v>
      </c>
      <c r="E11" s="1" t="s">
        <v>141</v>
      </c>
      <c r="G11" s="1" t="s">
        <v>151</v>
      </c>
      <c r="I11" s="3">
        <v>0</v>
      </c>
      <c r="K11" s="3">
        <v>329405992</v>
      </c>
      <c r="M11" s="3">
        <v>31272290047</v>
      </c>
      <c r="O11" s="3">
        <v>18517670000</v>
      </c>
      <c r="Q11" s="3">
        <v>13084026039</v>
      </c>
      <c r="S11" s="5">
        <v>5.9092702770361894E-3</v>
      </c>
    </row>
    <row r="12" spans="1:19" ht="22.5" thickBot="1">
      <c r="K12" s="4">
        <f>SUM(K8:K11)</f>
        <v>22183431955</v>
      </c>
      <c r="M12" s="4">
        <f>SUM(M8:M11)</f>
        <v>1128975311618</v>
      </c>
      <c r="O12" s="4">
        <f>SUM(O8:O11)</f>
        <v>1122557321435</v>
      </c>
      <c r="Q12" s="4">
        <f>SUM(Q8:Q11)</f>
        <v>28601422138</v>
      </c>
      <c r="S12" s="8">
        <f>SUM(S8:S11)</f>
        <v>1.2917547948717306E-2</v>
      </c>
    </row>
    <row r="13" spans="1:19" ht="22.5" thickTop="1"/>
    <row r="14" spans="1:19">
      <c r="S14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tabSelected="1" workbookViewId="0">
      <selection activeCell="G14" sqref="G14"/>
    </sheetView>
  </sheetViews>
  <sheetFormatPr defaultRowHeight="21.7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9" t="s">
        <v>0</v>
      </c>
      <c r="B2" s="9"/>
      <c r="C2" s="9"/>
      <c r="D2" s="9"/>
      <c r="E2" s="9"/>
      <c r="F2" s="9"/>
      <c r="G2" s="9"/>
    </row>
    <row r="3" spans="1:7" ht="22.5">
      <c r="A3" s="9" t="s">
        <v>152</v>
      </c>
      <c r="B3" s="9"/>
      <c r="C3" s="9"/>
      <c r="D3" s="9"/>
      <c r="E3" s="9"/>
      <c r="F3" s="9"/>
      <c r="G3" s="9"/>
    </row>
    <row r="4" spans="1:7" ht="22.5">
      <c r="A4" s="9" t="s">
        <v>2</v>
      </c>
      <c r="B4" s="9"/>
      <c r="C4" s="9"/>
      <c r="D4" s="9"/>
      <c r="E4" s="9"/>
      <c r="F4" s="9"/>
      <c r="G4" s="9"/>
    </row>
    <row r="6" spans="1:7" ht="22.5">
      <c r="A6" s="11" t="s">
        <v>156</v>
      </c>
      <c r="C6" s="11" t="s">
        <v>136</v>
      </c>
      <c r="E6" s="11" t="s">
        <v>169</v>
      </c>
      <c r="G6" s="11" t="s">
        <v>13</v>
      </c>
    </row>
    <row r="7" spans="1:7">
      <c r="A7" s="1" t="s">
        <v>178</v>
      </c>
      <c r="C7" s="3">
        <f>'سرمایه‌گذاری در سهام'!I14</f>
        <v>2056201497</v>
      </c>
      <c r="E7" s="5">
        <v>5.0461787542413768E-2</v>
      </c>
      <c r="G7" s="5">
        <v>9.2866296303611463E-4</v>
      </c>
    </row>
    <row r="8" spans="1:7">
      <c r="A8" s="1" t="s">
        <v>179</v>
      </c>
      <c r="C8" s="3">
        <f>'سرمایه‌گذاری در اوراق بهادار'!I37</f>
        <v>38684519094</v>
      </c>
      <c r="E8" s="5">
        <v>0.94936706667609083</v>
      </c>
      <c r="G8" s="5">
        <v>1.7471478441133143E-2</v>
      </c>
    </row>
    <row r="9" spans="1:7">
      <c r="A9" s="1" t="s">
        <v>180</v>
      </c>
      <c r="C9" s="3">
        <f>'درآمد سپرده بانکی'!E11</f>
        <v>2135570</v>
      </c>
      <c r="E9" s="5">
        <v>5.2409591073239343E-5</v>
      </c>
      <c r="G9" s="5">
        <v>9.6450895832172188E-7</v>
      </c>
    </row>
    <row r="10" spans="1:7">
      <c r="A10" s="1" t="s">
        <v>176</v>
      </c>
      <c r="C10" s="3">
        <f>'سایر درآمدها'!C9</f>
        <v>4838226</v>
      </c>
      <c r="E10" s="5">
        <v>1.1873619042218915E-4</v>
      </c>
      <c r="G10" s="5">
        <v>2.1851366704837921E-6</v>
      </c>
    </row>
    <row r="11" spans="1:7" ht="22.5" thickBot="1">
      <c r="C11" s="4">
        <f>SUM(C7:C10)</f>
        <v>40747694387</v>
      </c>
      <c r="E11" s="8">
        <f>SUM(E7:E10)</f>
        <v>1</v>
      </c>
      <c r="G11" s="8">
        <f>SUM(G7:G10)</f>
        <v>1.840329104979806E-2</v>
      </c>
    </row>
    <row r="12" spans="1:7" ht="22.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I8" sqref="I8:I11"/>
    </sheetView>
  </sheetViews>
  <sheetFormatPr defaultRowHeight="21.75"/>
  <cols>
    <col min="1" max="1" width="31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152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11" t="s">
        <v>153</v>
      </c>
      <c r="B6" s="11" t="s">
        <v>153</v>
      </c>
      <c r="C6" s="11" t="s">
        <v>153</v>
      </c>
      <c r="D6" s="11" t="s">
        <v>153</v>
      </c>
      <c r="E6" s="11" t="s">
        <v>153</v>
      </c>
      <c r="F6" s="11" t="s">
        <v>153</v>
      </c>
      <c r="G6" s="11" t="s">
        <v>153</v>
      </c>
      <c r="I6" s="11" t="s">
        <v>154</v>
      </c>
      <c r="J6" s="11" t="s">
        <v>154</v>
      </c>
      <c r="K6" s="11" t="s">
        <v>154</v>
      </c>
      <c r="L6" s="11" t="s">
        <v>154</v>
      </c>
      <c r="M6" s="11" t="s">
        <v>154</v>
      </c>
      <c r="O6" s="11" t="s">
        <v>155</v>
      </c>
      <c r="P6" s="11" t="s">
        <v>155</v>
      </c>
      <c r="Q6" s="11" t="s">
        <v>155</v>
      </c>
      <c r="R6" s="11" t="s">
        <v>155</v>
      </c>
      <c r="S6" s="11" t="s">
        <v>155</v>
      </c>
    </row>
    <row r="7" spans="1:19" ht="22.5">
      <c r="A7" s="12" t="s">
        <v>156</v>
      </c>
      <c r="C7" s="12" t="s">
        <v>157</v>
      </c>
      <c r="E7" s="12" t="s">
        <v>32</v>
      </c>
      <c r="G7" s="12" t="s">
        <v>33</v>
      </c>
      <c r="I7" s="12" t="s">
        <v>158</v>
      </c>
      <c r="K7" s="12" t="s">
        <v>159</v>
      </c>
      <c r="M7" s="12" t="s">
        <v>160</v>
      </c>
      <c r="O7" s="12" t="s">
        <v>158</v>
      </c>
      <c r="Q7" s="12" t="s">
        <v>159</v>
      </c>
      <c r="S7" s="12" t="s">
        <v>160</v>
      </c>
    </row>
    <row r="8" spans="1:19">
      <c r="A8" s="1" t="s">
        <v>105</v>
      </c>
      <c r="C8" s="1" t="s">
        <v>161</v>
      </c>
      <c r="E8" s="1" t="s">
        <v>107</v>
      </c>
      <c r="G8" s="3">
        <v>18</v>
      </c>
      <c r="I8" s="3">
        <v>3820286</v>
      </c>
      <c r="K8" s="1" t="s">
        <v>161</v>
      </c>
      <c r="M8" s="3">
        <v>3820286</v>
      </c>
      <c r="O8" s="3">
        <v>3820286</v>
      </c>
      <c r="Q8" s="1" t="s">
        <v>161</v>
      </c>
      <c r="S8" s="3">
        <v>3820286</v>
      </c>
    </row>
    <row r="9" spans="1:19">
      <c r="A9" s="1" t="s">
        <v>110</v>
      </c>
      <c r="C9" s="1" t="s">
        <v>161</v>
      </c>
      <c r="E9" s="1" t="s">
        <v>112</v>
      </c>
      <c r="G9" s="3">
        <v>16</v>
      </c>
      <c r="I9" s="3">
        <v>37828264</v>
      </c>
      <c r="K9" s="1" t="s">
        <v>161</v>
      </c>
      <c r="M9" s="3">
        <v>37828264</v>
      </c>
      <c r="O9" s="3">
        <v>37828264</v>
      </c>
      <c r="Q9" s="1" t="s">
        <v>161</v>
      </c>
      <c r="S9" s="3">
        <v>37828264</v>
      </c>
    </row>
    <row r="10" spans="1:19">
      <c r="A10" s="1" t="s">
        <v>113</v>
      </c>
      <c r="C10" s="1" t="s">
        <v>161</v>
      </c>
      <c r="E10" s="1" t="s">
        <v>50</v>
      </c>
      <c r="G10" s="3">
        <v>17</v>
      </c>
      <c r="I10" s="3">
        <v>3104429630</v>
      </c>
      <c r="K10" s="1" t="s">
        <v>161</v>
      </c>
      <c r="M10" s="3">
        <v>3104429630</v>
      </c>
      <c r="O10" s="3">
        <v>3104429630</v>
      </c>
      <c r="Q10" s="1" t="s">
        <v>161</v>
      </c>
      <c r="S10" s="3">
        <v>3104429630</v>
      </c>
    </row>
    <row r="11" spans="1:19">
      <c r="A11" s="1" t="s">
        <v>108</v>
      </c>
      <c r="C11" s="1" t="s">
        <v>161</v>
      </c>
      <c r="E11" s="1" t="s">
        <v>109</v>
      </c>
      <c r="G11" s="3">
        <v>17</v>
      </c>
      <c r="I11" s="3">
        <v>405763020</v>
      </c>
      <c r="K11" s="1" t="s">
        <v>161</v>
      </c>
      <c r="M11" s="3">
        <v>405763020</v>
      </c>
      <c r="O11" s="3">
        <v>405763020</v>
      </c>
      <c r="Q11" s="1" t="s">
        <v>161</v>
      </c>
      <c r="S11" s="3">
        <v>405763020</v>
      </c>
    </row>
    <row r="12" spans="1:19">
      <c r="A12" s="1" t="s">
        <v>139</v>
      </c>
      <c r="C12" s="3">
        <v>1</v>
      </c>
      <c r="E12" s="1" t="s">
        <v>161</v>
      </c>
      <c r="G12" s="3">
        <v>0</v>
      </c>
      <c r="I12" s="3">
        <v>49259</v>
      </c>
      <c r="K12" s="3">
        <v>0</v>
      </c>
      <c r="M12" s="3">
        <v>49259</v>
      </c>
      <c r="O12" s="3">
        <v>49259</v>
      </c>
      <c r="Q12" s="3">
        <v>0</v>
      </c>
      <c r="S12" s="3">
        <v>49259</v>
      </c>
    </row>
    <row r="13" spans="1:19">
      <c r="A13" s="1" t="s">
        <v>146</v>
      </c>
      <c r="C13" s="3">
        <v>17</v>
      </c>
      <c r="E13" s="1" t="s">
        <v>161</v>
      </c>
      <c r="G13" s="3">
        <v>0</v>
      </c>
      <c r="I13" s="3">
        <v>2045156</v>
      </c>
      <c r="K13" s="3">
        <v>0</v>
      </c>
      <c r="M13" s="3">
        <v>2045156</v>
      </c>
      <c r="O13" s="3">
        <v>2045156</v>
      </c>
      <c r="Q13" s="3">
        <v>0</v>
      </c>
      <c r="S13" s="3">
        <v>2045156</v>
      </c>
    </row>
    <row r="14" spans="1:19">
      <c r="A14" s="1" t="s">
        <v>149</v>
      </c>
      <c r="C14" s="3">
        <v>17</v>
      </c>
      <c r="E14" s="1" t="s">
        <v>161</v>
      </c>
      <c r="G14" s="3">
        <v>0</v>
      </c>
      <c r="I14" s="3">
        <v>41155</v>
      </c>
      <c r="K14" s="3">
        <v>0</v>
      </c>
      <c r="M14" s="3">
        <v>41155</v>
      </c>
      <c r="O14" s="3">
        <v>41155</v>
      </c>
      <c r="Q14" s="3">
        <v>0</v>
      </c>
      <c r="S14" s="3">
        <v>41155</v>
      </c>
    </row>
    <row r="15" spans="1:19" ht="22.5" thickBot="1">
      <c r="I15" s="4">
        <f>SUM(I8:I14)</f>
        <v>3553976770</v>
      </c>
      <c r="K15" s="4">
        <f>SUM(K8:K14)</f>
        <v>0</v>
      </c>
      <c r="M15" s="4">
        <f>SUM(M8:M14)</f>
        <v>3553976770</v>
      </c>
      <c r="O15" s="4">
        <f>SUM(O8:O14)</f>
        <v>3553976770</v>
      </c>
      <c r="Q15" s="4">
        <f>SUM(Q8:Q14)</f>
        <v>0</v>
      </c>
      <c r="S15" s="4">
        <f>SUM(S8:S14)</f>
        <v>3553976770</v>
      </c>
    </row>
    <row r="16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1"/>
  <sheetViews>
    <sheetView rightToLeft="1" topLeftCell="A19" workbookViewId="0">
      <selection activeCell="I13" sqref="I13:I39"/>
    </sheetView>
  </sheetViews>
  <sheetFormatPr defaultRowHeight="21.75"/>
  <cols>
    <col min="1" max="1" width="30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1" style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1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154</v>
      </c>
      <c r="D6" s="11" t="s">
        <v>154</v>
      </c>
      <c r="E6" s="11" t="s">
        <v>154</v>
      </c>
      <c r="F6" s="11" t="s">
        <v>154</v>
      </c>
      <c r="G6" s="11" t="s">
        <v>154</v>
      </c>
      <c r="H6" s="11" t="s">
        <v>154</v>
      </c>
      <c r="I6" s="11" t="s">
        <v>154</v>
      </c>
      <c r="K6" s="11" t="s">
        <v>155</v>
      </c>
      <c r="L6" s="11" t="s">
        <v>155</v>
      </c>
      <c r="M6" s="11" t="s">
        <v>155</v>
      </c>
      <c r="N6" s="11" t="s">
        <v>155</v>
      </c>
      <c r="O6" s="11" t="s">
        <v>155</v>
      </c>
      <c r="P6" s="11" t="s">
        <v>155</v>
      </c>
      <c r="Q6" s="11" t="s">
        <v>155</v>
      </c>
    </row>
    <row r="7" spans="1:17" ht="22.5">
      <c r="A7" s="11" t="s">
        <v>3</v>
      </c>
      <c r="C7" s="12" t="s">
        <v>7</v>
      </c>
      <c r="E7" s="12" t="s">
        <v>162</v>
      </c>
      <c r="G7" s="12" t="s">
        <v>163</v>
      </c>
      <c r="I7" s="12" t="s">
        <v>164</v>
      </c>
      <c r="K7" s="12" t="s">
        <v>7</v>
      </c>
      <c r="M7" s="12" t="s">
        <v>162</v>
      </c>
      <c r="O7" s="12" t="s">
        <v>163</v>
      </c>
      <c r="Q7" s="12" t="s">
        <v>164</v>
      </c>
    </row>
    <row r="8" spans="1:17">
      <c r="A8" s="1" t="s">
        <v>18</v>
      </c>
      <c r="C8" s="3">
        <v>2278729</v>
      </c>
      <c r="E8" s="3">
        <v>14451788188</v>
      </c>
      <c r="G8" s="3">
        <v>14451091473</v>
      </c>
      <c r="I8" s="3">
        <v>696715</v>
      </c>
      <c r="K8" s="3">
        <v>2278729</v>
      </c>
      <c r="M8" s="3">
        <v>14451788188</v>
      </c>
      <c r="O8" s="3">
        <v>14451091473</v>
      </c>
      <c r="Q8" s="3">
        <v>696715</v>
      </c>
    </row>
    <row r="9" spans="1:17">
      <c r="A9" s="1" t="s">
        <v>20</v>
      </c>
      <c r="C9" s="3">
        <v>2695400</v>
      </c>
      <c r="E9" s="3">
        <v>11030934877</v>
      </c>
      <c r="G9" s="3">
        <v>11030934877</v>
      </c>
      <c r="I9" s="3">
        <v>0</v>
      </c>
      <c r="K9" s="3">
        <v>2695400</v>
      </c>
      <c r="M9" s="3">
        <v>11030934877</v>
      </c>
      <c r="O9" s="3">
        <v>11030934877</v>
      </c>
      <c r="Q9" s="3">
        <v>0</v>
      </c>
    </row>
    <row r="10" spans="1:17">
      <c r="A10" s="1" t="s">
        <v>15</v>
      </c>
      <c r="C10" s="3">
        <v>91983</v>
      </c>
      <c r="E10" s="3">
        <v>1290157743</v>
      </c>
      <c r="G10" s="3">
        <v>1281384829</v>
      </c>
      <c r="I10" s="3">
        <v>8772914</v>
      </c>
      <c r="K10" s="3">
        <v>91983</v>
      </c>
      <c r="M10" s="3">
        <v>1290157743</v>
      </c>
      <c r="O10" s="3">
        <v>1281384829</v>
      </c>
      <c r="Q10" s="3">
        <v>8772914</v>
      </c>
    </row>
    <row r="11" spans="1:17">
      <c r="A11" s="1" t="s">
        <v>19</v>
      </c>
      <c r="C11" s="3">
        <v>14097168</v>
      </c>
      <c r="E11" s="3">
        <v>71103432700</v>
      </c>
      <c r="G11" s="3">
        <v>71025184331</v>
      </c>
      <c r="I11" s="3">
        <v>78248369</v>
      </c>
      <c r="K11" s="3">
        <v>14097168</v>
      </c>
      <c r="M11" s="3">
        <v>71103432700</v>
      </c>
      <c r="O11" s="3">
        <v>71025184331</v>
      </c>
      <c r="Q11" s="3">
        <v>78248369</v>
      </c>
    </row>
    <row r="12" spans="1:17">
      <c r="A12" s="1" t="s">
        <v>16</v>
      </c>
      <c r="C12" s="3">
        <v>11000000</v>
      </c>
      <c r="E12" s="3">
        <v>110613907800</v>
      </c>
      <c r="G12" s="3">
        <v>108776903400</v>
      </c>
      <c r="I12" s="3">
        <v>1837004400</v>
      </c>
      <c r="K12" s="3">
        <v>11000000</v>
      </c>
      <c r="M12" s="3">
        <v>110613907800</v>
      </c>
      <c r="O12" s="3">
        <v>108776903400</v>
      </c>
      <c r="Q12" s="3">
        <v>1837004400</v>
      </c>
    </row>
    <row r="13" spans="1:17">
      <c r="A13" s="1" t="s">
        <v>35</v>
      </c>
      <c r="C13" s="3">
        <v>49900</v>
      </c>
      <c r="E13" s="3">
        <v>31771658143</v>
      </c>
      <c r="G13" s="3">
        <v>31771658143</v>
      </c>
      <c r="I13" s="3">
        <v>0</v>
      </c>
      <c r="K13" s="3">
        <v>49900</v>
      </c>
      <c r="M13" s="3">
        <v>31771658143</v>
      </c>
      <c r="O13" s="3">
        <v>31771658143</v>
      </c>
      <c r="Q13" s="3">
        <v>0</v>
      </c>
    </row>
    <row r="14" spans="1:17">
      <c r="A14" s="1" t="s">
        <v>108</v>
      </c>
      <c r="C14" s="3">
        <v>16660</v>
      </c>
      <c r="E14" s="3">
        <v>15881298112</v>
      </c>
      <c r="G14" s="3">
        <v>15863824941</v>
      </c>
      <c r="I14" s="3">
        <v>17473171</v>
      </c>
      <c r="K14" s="3">
        <v>16660</v>
      </c>
      <c r="M14" s="3">
        <v>15881298112</v>
      </c>
      <c r="O14" s="3">
        <v>15863824941</v>
      </c>
      <c r="Q14" s="3">
        <v>17473171</v>
      </c>
    </row>
    <row r="15" spans="1:17">
      <c r="A15" s="1" t="s">
        <v>84</v>
      </c>
      <c r="C15" s="3">
        <v>437117</v>
      </c>
      <c r="E15" s="3">
        <v>390746294638</v>
      </c>
      <c r="G15" s="3">
        <v>384521108719</v>
      </c>
      <c r="I15" s="3">
        <v>6225185919</v>
      </c>
      <c r="K15" s="3">
        <v>437117</v>
      </c>
      <c r="M15" s="3">
        <v>390746294638</v>
      </c>
      <c r="O15" s="3">
        <v>384521108719</v>
      </c>
      <c r="Q15" s="3">
        <v>6225185919</v>
      </c>
    </row>
    <row r="16" spans="1:17">
      <c r="A16" s="1" t="s">
        <v>45</v>
      </c>
      <c r="C16" s="3">
        <v>23963</v>
      </c>
      <c r="E16" s="3">
        <v>20601050019</v>
      </c>
      <c r="G16" s="3">
        <v>20246187052</v>
      </c>
      <c r="I16" s="3">
        <v>354862967</v>
      </c>
      <c r="K16" s="3">
        <v>23963</v>
      </c>
      <c r="M16" s="3">
        <v>20601050019</v>
      </c>
      <c r="O16" s="3">
        <v>20246187052</v>
      </c>
      <c r="Q16" s="3">
        <v>354862967</v>
      </c>
    </row>
    <row r="17" spans="1:17">
      <c r="A17" s="1" t="s">
        <v>48</v>
      </c>
      <c r="C17" s="3">
        <v>86678</v>
      </c>
      <c r="E17" s="3">
        <v>72331599718</v>
      </c>
      <c r="G17" s="3">
        <v>71082835921</v>
      </c>
      <c r="I17" s="3">
        <v>1248763797</v>
      </c>
      <c r="K17" s="3">
        <v>86678</v>
      </c>
      <c r="M17" s="3">
        <v>72331599718</v>
      </c>
      <c r="O17" s="3">
        <v>71082835921</v>
      </c>
      <c r="Q17" s="3">
        <v>1248763797</v>
      </c>
    </row>
    <row r="18" spans="1:17">
      <c r="A18" s="1" t="s">
        <v>59</v>
      </c>
      <c r="C18" s="3">
        <v>64328</v>
      </c>
      <c r="E18" s="3">
        <v>43658907091</v>
      </c>
      <c r="G18" s="3">
        <v>42927511050</v>
      </c>
      <c r="I18" s="3">
        <v>731396041</v>
      </c>
      <c r="K18" s="3">
        <v>64328</v>
      </c>
      <c r="M18" s="3">
        <v>43658907091</v>
      </c>
      <c r="O18" s="3">
        <v>42927511050</v>
      </c>
      <c r="Q18" s="3">
        <v>731396041</v>
      </c>
    </row>
    <row r="19" spans="1:17">
      <c r="A19" s="1" t="s">
        <v>87</v>
      </c>
      <c r="C19" s="3">
        <v>188245</v>
      </c>
      <c r="E19" s="3">
        <v>176203962083</v>
      </c>
      <c r="G19" s="3">
        <v>173441954988</v>
      </c>
      <c r="I19" s="3">
        <v>2762007095</v>
      </c>
      <c r="K19" s="3">
        <v>188245</v>
      </c>
      <c r="M19" s="3">
        <v>176203962083</v>
      </c>
      <c r="O19" s="3">
        <v>173441954988</v>
      </c>
      <c r="Q19" s="3">
        <v>2762007095</v>
      </c>
    </row>
    <row r="20" spans="1:17">
      <c r="A20" s="1" t="s">
        <v>96</v>
      </c>
      <c r="C20" s="3">
        <v>120000</v>
      </c>
      <c r="E20" s="3">
        <v>112140902664</v>
      </c>
      <c r="G20" s="3">
        <v>110383111006</v>
      </c>
      <c r="I20" s="3">
        <v>1757791658</v>
      </c>
      <c r="K20" s="3">
        <v>120000</v>
      </c>
      <c r="M20" s="3">
        <v>112140902664</v>
      </c>
      <c r="O20" s="3">
        <v>110383111006</v>
      </c>
      <c r="Q20" s="3">
        <v>1757791658</v>
      </c>
    </row>
    <row r="21" spans="1:17">
      <c r="A21" s="1" t="s">
        <v>94</v>
      </c>
      <c r="C21" s="3">
        <v>459897</v>
      </c>
      <c r="E21" s="3">
        <v>395270489441</v>
      </c>
      <c r="G21" s="3">
        <v>387324743088</v>
      </c>
      <c r="I21" s="3">
        <v>7945746353</v>
      </c>
      <c r="K21" s="3">
        <v>459897</v>
      </c>
      <c r="M21" s="3">
        <v>395270489441</v>
      </c>
      <c r="O21" s="3">
        <v>387324743088</v>
      </c>
      <c r="Q21" s="3">
        <v>7945746353</v>
      </c>
    </row>
    <row r="22" spans="1:17">
      <c r="A22" s="1" t="s">
        <v>99</v>
      </c>
      <c r="C22" s="3">
        <v>190000</v>
      </c>
      <c r="E22" s="3">
        <v>158764989159</v>
      </c>
      <c r="G22" s="3">
        <v>155442234447</v>
      </c>
      <c r="I22" s="3">
        <v>3322754712</v>
      </c>
      <c r="K22" s="3">
        <v>190000</v>
      </c>
      <c r="M22" s="3">
        <v>158764989159</v>
      </c>
      <c r="O22" s="3">
        <v>155442234447</v>
      </c>
      <c r="Q22" s="3">
        <v>3322754712</v>
      </c>
    </row>
    <row r="23" spans="1:17">
      <c r="A23" s="1" t="s">
        <v>90</v>
      </c>
      <c r="C23" s="3">
        <v>100000</v>
      </c>
      <c r="E23" s="3">
        <v>87322273168</v>
      </c>
      <c r="G23" s="3">
        <v>85468797782</v>
      </c>
      <c r="I23" s="3">
        <v>1853475386</v>
      </c>
      <c r="K23" s="3">
        <v>100000</v>
      </c>
      <c r="M23" s="3">
        <v>87322273168</v>
      </c>
      <c r="O23" s="3">
        <v>85468797782</v>
      </c>
      <c r="Q23" s="3">
        <v>1853475386</v>
      </c>
    </row>
    <row r="24" spans="1:17">
      <c r="A24" s="1" t="s">
        <v>113</v>
      </c>
      <c r="C24" s="3">
        <v>232254</v>
      </c>
      <c r="E24" s="3">
        <v>223441028137</v>
      </c>
      <c r="G24" s="3">
        <v>221191127000</v>
      </c>
      <c r="I24" s="3">
        <v>2249901137</v>
      </c>
      <c r="K24" s="3">
        <v>232254</v>
      </c>
      <c r="M24" s="3">
        <v>223441028137</v>
      </c>
      <c r="O24" s="3">
        <v>221191127000</v>
      </c>
      <c r="Q24" s="3">
        <v>2249901137</v>
      </c>
    </row>
    <row r="25" spans="1:17">
      <c r="A25" s="1" t="s">
        <v>93</v>
      </c>
      <c r="C25" s="3">
        <v>10000</v>
      </c>
      <c r="E25" s="3">
        <v>8564847340</v>
      </c>
      <c r="G25" s="3">
        <v>8398477500</v>
      </c>
      <c r="I25" s="3">
        <v>166369840</v>
      </c>
      <c r="K25" s="3">
        <v>10000</v>
      </c>
      <c r="M25" s="3">
        <v>8564847340</v>
      </c>
      <c r="O25" s="3">
        <v>8398477500</v>
      </c>
      <c r="Q25" s="3">
        <v>166369840</v>
      </c>
    </row>
    <row r="26" spans="1:17">
      <c r="A26" s="1" t="s">
        <v>68</v>
      </c>
      <c r="C26" s="3">
        <v>24300</v>
      </c>
      <c r="E26" s="3">
        <v>16651472373</v>
      </c>
      <c r="G26" s="3">
        <v>16196658823</v>
      </c>
      <c r="I26" s="3">
        <v>454813550</v>
      </c>
      <c r="K26" s="3">
        <v>24300</v>
      </c>
      <c r="M26" s="3">
        <v>16651472373</v>
      </c>
      <c r="O26" s="3">
        <v>16196658823</v>
      </c>
      <c r="Q26" s="3">
        <v>454813550</v>
      </c>
    </row>
    <row r="27" spans="1:17">
      <c r="A27" s="1" t="s">
        <v>65</v>
      </c>
      <c r="C27" s="3">
        <v>27</v>
      </c>
      <c r="E27" s="3">
        <v>26108856</v>
      </c>
      <c r="G27" s="3">
        <v>25656148</v>
      </c>
      <c r="I27" s="3">
        <v>452708</v>
      </c>
      <c r="K27" s="3">
        <v>27</v>
      </c>
      <c r="M27" s="3">
        <v>26108856</v>
      </c>
      <c r="O27" s="3">
        <v>25656148</v>
      </c>
      <c r="Q27" s="3">
        <v>452708</v>
      </c>
    </row>
    <row r="28" spans="1:17">
      <c r="A28" s="1" t="s">
        <v>39</v>
      </c>
      <c r="C28" s="3">
        <v>28600</v>
      </c>
      <c r="E28" s="3">
        <v>18590347888</v>
      </c>
      <c r="G28" s="3">
        <v>17836016635</v>
      </c>
      <c r="I28" s="3">
        <v>754331253</v>
      </c>
      <c r="K28" s="3">
        <v>28600</v>
      </c>
      <c r="M28" s="3">
        <v>18590347888</v>
      </c>
      <c r="O28" s="3">
        <v>17836016635</v>
      </c>
      <c r="Q28" s="3">
        <v>754331253</v>
      </c>
    </row>
    <row r="29" spans="1:17">
      <c r="A29" s="1" t="s">
        <v>57</v>
      </c>
      <c r="C29" s="3">
        <v>28</v>
      </c>
      <c r="E29" s="3">
        <v>23787287</v>
      </c>
      <c r="G29" s="3">
        <v>23203593</v>
      </c>
      <c r="I29" s="3">
        <v>583694</v>
      </c>
      <c r="K29" s="3">
        <v>28</v>
      </c>
      <c r="M29" s="3">
        <v>23787287</v>
      </c>
      <c r="O29" s="3">
        <v>23203593</v>
      </c>
      <c r="Q29" s="3">
        <v>583694</v>
      </c>
    </row>
    <row r="30" spans="1:17">
      <c r="A30" s="1" t="s">
        <v>51</v>
      </c>
      <c r="C30" s="3">
        <v>63300</v>
      </c>
      <c r="E30" s="3">
        <v>42786841479</v>
      </c>
      <c r="G30" s="3">
        <v>41404620052</v>
      </c>
      <c r="I30" s="3">
        <v>1382221427</v>
      </c>
      <c r="K30" s="3">
        <v>63300</v>
      </c>
      <c r="M30" s="3">
        <v>42786841479</v>
      </c>
      <c r="O30" s="3">
        <v>41404620052</v>
      </c>
      <c r="Q30" s="3">
        <v>1382221427</v>
      </c>
    </row>
    <row r="31" spans="1:17">
      <c r="A31" s="1" t="s">
        <v>54</v>
      </c>
      <c r="C31" s="3">
        <v>14</v>
      </c>
      <c r="E31" s="3">
        <v>12127401</v>
      </c>
      <c r="G31" s="3">
        <v>11869568</v>
      </c>
      <c r="I31" s="3">
        <v>257833</v>
      </c>
      <c r="K31" s="3">
        <v>14</v>
      </c>
      <c r="M31" s="3">
        <v>12127401</v>
      </c>
      <c r="O31" s="3">
        <v>11869568</v>
      </c>
      <c r="Q31" s="3">
        <v>257833</v>
      </c>
    </row>
    <row r="32" spans="1:17">
      <c r="A32" s="1" t="s">
        <v>73</v>
      </c>
      <c r="C32" s="3">
        <v>33100</v>
      </c>
      <c r="E32" s="3">
        <v>22279543100</v>
      </c>
      <c r="G32" s="3">
        <v>21330738102</v>
      </c>
      <c r="I32" s="3">
        <v>948804998</v>
      </c>
      <c r="K32" s="3">
        <v>33100</v>
      </c>
      <c r="M32" s="3">
        <v>22279543100</v>
      </c>
      <c r="O32" s="3">
        <v>21330738102</v>
      </c>
      <c r="Q32" s="3">
        <v>948804998</v>
      </c>
    </row>
    <row r="33" spans="1:17">
      <c r="A33" s="1" t="s">
        <v>102</v>
      </c>
      <c r="C33" s="3">
        <v>30000</v>
      </c>
      <c r="E33" s="3">
        <v>25939297650</v>
      </c>
      <c r="G33" s="3">
        <v>25402994872</v>
      </c>
      <c r="I33" s="3">
        <v>536302778</v>
      </c>
      <c r="K33" s="3">
        <v>30000</v>
      </c>
      <c r="M33" s="3">
        <v>25939297650</v>
      </c>
      <c r="O33" s="3">
        <v>25402994872</v>
      </c>
      <c r="Q33" s="3">
        <v>536302778</v>
      </c>
    </row>
    <row r="34" spans="1:17">
      <c r="A34" s="1" t="s">
        <v>79</v>
      </c>
      <c r="C34" s="3">
        <v>8700</v>
      </c>
      <c r="E34" s="3">
        <v>5801848224</v>
      </c>
      <c r="G34" s="3">
        <v>5583691772</v>
      </c>
      <c r="I34" s="3">
        <v>218156452</v>
      </c>
      <c r="K34" s="3">
        <v>8700</v>
      </c>
      <c r="M34" s="3">
        <v>5801848224</v>
      </c>
      <c r="O34" s="3">
        <v>5583691772</v>
      </c>
      <c r="Q34" s="3">
        <v>218156452</v>
      </c>
    </row>
    <row r="35" spans="1:17">
      <c r="A35" s="1" t="s">
        <v>42</v>
      </c>
      <c r="C35" s="3">
        <v>71</v>
      </c>
      <c r="E35" s="3">
        <v>61830501</v>
      </c>
      <c r="G35" s="3">
        <v>60096996</v>
      </c>
      <c r="I35" s="3">
        <v>1733505</v>
      </c>
      <c r="K35" s="3">
        <v>71</v>
      </c>
      <c r="M35" s="3">
        <v>61830501</v>
      </c>
      <c r="O35" s="3">
        <v>60096996</v>
      </c>
      <c r="Q35" s="3">
        <v>1733505</v>
      </c>
    </row>
    <row r="36" spans="1:17">
      <c r="A36" s="1" t="s">
        <v>70</v>
      </c>
      <c r="C36" s="3">
        <v>409</v>
      </c>
      <c r="E36" s="3">
        <v>386839782</v>
      </c>
      <c r="G36" s="3">
        <v>381114820</v>
      </c>
      <c r="I36" s="3">
        <v>5724962</v>
      </c>
      <c r="K36" s="3">
        <v>409</v>
      </c>
      <c r="M36" s="3">
        <v>386839782</v>
      </c>
      <c r="O36" s="3">
        <v>381114820</v>
      </c>
      <c r="Q36" s="3">
        <v>5724962</v>
      </c>
    </row>
    <row r="37" spans="1:17">
      <c r="A37" s="1" t="s">
        <v>76</v>
      </c>
      <c r="C37" s="3">
        <v>46702</v>
      </c>
      <c r="E37" s="3">
        <v>40964705421</v>
      </c>
      <c r="G37" s="3">
        <v>40345549143</v>
      </c>
      <c r="I37" s="3">
        <v>619156278</v>
      </c>
      <c r="K37" s="3">
        <v>46702</v>
      </c>
      <c r="M37" s="3">
        <v>40964705421</v>
      </c>
      <c r="O37" s="3">
        <v>40345549143</v>
      </c>
      <c r="Q37" s="3">
        <v>619156278</v>
      </c>
    </row>
    <row r="38" spans="1:17">
      <c r="A38" s="1" t="s">
        <v>82</v>
      </c>
      <c r="C38" s="3">
        <v>19</v>
      </c>
      <c r="E38" s="3">
        <v>17153320</v>
      </c>
      <c r="G38" s="3">
        <v>16719059</v>
      </c>
      <c r="I38" s="3">
        <v>434261</v>
      </c>
      <c r="K38" s="3">
        <v>19</v>
      </c>
      <c r="M38" s="3">
        <v>17153320</v>
      </c>
      <c r="O38" s="3">
        <v>16719059</v>
      </c>
      <c r="Q38" s="3">
        <v>434261</v>
      </c>
    </row>
    <row r="39" spans="1:17">
      <c r="A39" s="1" t="s">
        <v>64</v>
      </c>
      <c r="C39" s="3">
        <v>79500</v>
      </c>
      <c r="E39" s="3">
        <v>56147826361</v>
      </c>
      <c r="G39" s="3">
        <v>53947665214</v>
      </c>
      <c r="I39" s="3">
        <v>2200161147</v>
      </c>
      <c r="K39" s="3">
        <v>79500</v>
      </c>
      <c r="M39" s="3">
        <v>56147826361</v>
      </c>
      <c r="O39" s="3">
        <v>53947665214</v>
      </c>
      <c r="Q39" s="3">
        <v>2200161147</v>
      </c>
    </row>
    <row r="40" spans="1:17" ht="22.5" thickBot="1">
      <c r="E40" s="4">
        <f>SUM(E8:E39)</f>
        <v>2174879250664</v>
      </c>
      <c r="G40" s="4">
        <f>SUM(G8:G39)</f>
        <v>2137195665344</v>
      </c>
      <c r="I40" s="4">
        <f>SUM(I8:I39)</f>
        <v>37683585320</v>
      </c>
      <c r="M40" s="4">
        <f>SUM(M8:M39)</f>
        <v>2174879250664</v>
      </c>
      <c r="O40" s="4">
        <f>SUM(O8:O39)</f>
        <v>2137195665344</v>
      </c>
      <c r="Q40" s="4">
        <f>SUM(Q8:Q39)</f>
        <v>37683585320</v>
      </c>
    </row>
    <row r="41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I9" sqref="I9:I17"/>
    </sheetView>
  </sheetViews>
  <sheetFormatPr defaultRowHeight="21.75"/>
  <cols>
    <col min="1" max="1" width="31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154</v>
      </c>
      <c r="D6" s="11" t="s">
        <v>154</v>
      </c>
      <c r="E6" s="11" t="s">
        <v>154</v>
      </c>
      <c r="F6" s="11" t="s">
        <v>154</v>
      </c>
      <c r="G6" s="11" t="s">
        <v>154</v>
      </c>
      <c r="H6" s="11" t="s">
        <v>154</v>
      </c>
      <c r="I6" s="11" t="s">
        <v>154</v>
      </c>
      <c r="K6" s="11" t="s">
        <v>155</v>
      </c>
      <c r="L6" s="11" t="s">
        <v>155</v>
      </c>
      <c r="M6" s="11" t="s">
        <v>155</v>
      </c>
      <c r="N6" s="11" t="s">
        <v>155</v>
      </c>
      <c r="O6" s="11" t="s">
        <v>155</v>
      </c>
      <c r="P6" s="11" t="s">
        <v>155</v>
      </c>
      <c r="Q6" s="11" t="s">
        <v>155</v>
      </c>
    </row>
    <row r="7" spans="1:17" ht="22.5">
      <c r="A7" s="11" t="s">
        <v>3</v>
      </c>
      <c r="C7" s="12" t="s">
        <v>7</v>
      </c>
      <c r="E7" s="12" t="s">
        <v>162</v>
      </c>
      <c r="G7" s="12" t="s">
        <v>163</v>
      </c>
      <c r="I7" s="12" t="s">
        <v>165</v>
      </c>
      <c r="K7" s="12" t="s">
        <v>7</v>
      </c>
      <c r="M7" s="12" t="s">
        <v>162</v>
      </c>
      <c r="O7" s="12" t="s">
        <v>163</v>
      </c>
      <c r="Q7" s="12" t="s">
        <v>165</v>
      </c>
    </row>
    <row r="8" spans="1:17">
      <c r="A8" s="1" t="s">
        <v>17</v>
      </c>
      <c r="C8" s="3">
        <v>300000</v>
      </c>
      <c r="E8" s="3">
        <v>5669067150</v>
      </c>
      <c r="G8" s="3">
        <v>5537588051</v>
      </c>
      <c r="I8" s="3">
        <v>131479099</v>
      </c>
      <c r="K8" s="3">
        <v>300000</v>
      </c>
      <c r="M8" s="3">
        <v>5669067150</v>
      </c>
      <c r="O8" s="3">
        <v>5537588051</v>
      </c>
      <c r="Q8" s="3">
        <v>131479099</v>
      </c>
    </row>
    <row r="9" spans="1:17">
      <c r="A9" s="1" t="s">
        <v>45</v>
      </c>
      <c r="C9" s="3">
        <v>419116</v>
      </c>
      <c r="E9" s="3">
        <v>351011057048</v>
      </c>
      <c r="G9" s="3">
        <v>354108456049</v>
      </c>
      <c r="I9" s="3">
        <v>-3097399001</v>
      </c>
      <c r="K9" s="3">
        <v>419116</v>
      </c>
      <c r="M9" s="3">
        <v>351011057048</v>
      </c>
      <c r="O9" s="3">
        <v>354108456049</v>
      </c>
      <c r="Q9" s="3">
        <v>-3097399001</v>
      </c>
    </row>
    <row r="10" spans="1:17">
      <c r="A10" s="1" t="s">
        <v>108</v>
      </c>
      <c r="C10" s="3">
        <v>136720</v>
      </c>
      <c r="E10" s="3">
        <v>129561015125</v>
      </c>
      <c r="G10" s="3">
        <v>130186203232</v>
      </c>
      <c r="I10" s="3">
        <v>-625188107</v>
      </c>
      <c r="K10" s="3">
        <v>136720</v>
      </c>
      <c r="M10" s="3">
        <v>129561015125</v>
      </c>
      <c r="O10" s="3">
        <v>130186203232</v>
      </c>
      <c r="Q10" s="3">
        <v>-625188107</v>
      </c>
    </row>
    <row r="11" spans="1:17">
      <c r="A11" s="1" t="s">
        <v>48</v>
      </c>
      <c r="C11" s="3">
        <v>109900</v>
      </c>
      <c r="E11" s="3">
        <v>90024988017</v>
      </c>
      <c r="G11" s="3">
        <v>90126718056</v>
      </c>
      <c r="I11" s="3">
        <v>-101730039</v>
      </c>
      <c r="K11" s="3">
        <v>109900</v>
      </c>
      <c r="M11" s="3">
        <v>90024988017</v>
      </c>
      <c r="O11" s="3">
        <v>90126718056</v>
      </c>
      <c r="Q11" s="3">
        <v>-101730039</v>
      </c>
    </row>
    <row r="12" spans="1:17">
      <c r="A12" s="1" t="s">
        <v>61</v>
      </c>
      <c r="C12" s="3">
        <v>42900</v>
      </c>
      <c r="E12" s="3">
        <v>42516761445</v>
      </c>
      <c r="G12" s="3">
        <v>42466733509</v>
      </c>
      <c r="I12" s="3">
        <v>50027936</v>
      </c>
      <c r="K12" s="3">
        <v>42900</v>
      </c>
      <c r="M12" s="3">
        <v>42516761445</v>
      </c>
      <c r="O12" s="3">
        <v>42466733509</v>
      </c>
      <c r="Q12" s="3">
        <v>50027936</v>
      </c>
    </row>
    <row r="13" spans="1:17">
      <c r="A13" s="1" t="s">
        <v>110</v>
      </c>
      <c r="C13" s="3">
        <v>3900</v>
      </c>
      <c r="E13" s="3">
        <v>3819825535</v>
      </c>
      <c r="G13" s="3">
        <v>3725376853</v>
      </c>
      <c r="I13" s="3">
        <v>94448682</v>
      </c>
      <c r="K13" s="3">
        <v>3900</v>
      </c>
      <c r="M13" s="3">
        <v>3819825535</v>
      </c>
      <c r="O13" s="3">
        <v>3725376853</v>
      </c>
      <c r="Q13" s="3">
        <v>94448682</v>
      </c>
    </row>
    <row r="14" spans="1:17">
      <c r="A14" s="1" t="s">
        <v>105</v>
      </c>
      <c r="C14" s="3">
        <v>7770</v>
      </c>
      <c r="E14" s="3">
        <v>7650509096</v>
      </c>
      <c r="G14" s="3">
        <v>7541842033</v>
      </c>
      <c r="I14" s="3">
        <v>108667063</v>
      </c>
      <c r="K14" s="3">
        <v>7770</v>
      </c>
      <c r="M14" s="3">
        <v>7650509096</v>
      </c>
      <c r="O14" s="3">
        <v>7541842033</v>
      </c>
      <c r="Q14" s="3">
        <v>108667063</v>
      </c>
    </row>
    <row r="15" spans="1:17">
      <c r="A15" s="1" t="s">
        <v>64</v>
      </c>
      <c r="C15" s="3">
        <v>50000</v>
      </c>
      <c r="E15" s="3">
        <v>34798691595</v>
      </c>
      <c r="G15" s="3">
        <v>33929349189</v>
      </c>
      <c r="I15" s="3">
        <v>869342406</v>
      </c>
      <c r="K15" s="3">
        <v>50000</v>
      </c>
      <c r="M15" s="3">
        <v>34798691595</v>
      </c>
      <c r="O15" s="3">
        <v>33929349189</v>
      </c>
      <c r="Q15" s="3">
        <v>869342406</v>
      </c>
    </row>
    <row r="16" spans="1:17">
      <c r="A16" s="1" t="s">
        <v>42</v>
      </c>
      <c r="C16" s="3">
        <v>98500</v>
      </c>
      <c r="E16" s="3">
        <v>84862635865</v>
      </c>
      <c r="G16" s="3">
        <v>83374000722</v>
      </c>
      <c r="I16" s="3">
        <v>1488635143</v>
      </c>
      <c r="K16" s="3">
        <v>98500</v>
      </c>
      <c r="M16" s="3">
        <v>84862635865</v>
      </c>
      <c r="O16" s="3">
        <v>83374000722</v>
      </c>
      <c r="Q16" s="3">
        <v>1488635143</v>
      </c>
    </row>
    <row r="17" spans="1:17">
      <c r="A17" s="1" t="s">
        <v>84</v>
      </c>
      <c r="C17" s="3">
        <v>124357</v>
      </c>
      <c r="E17" s="3">
        <v>109980815106</v>
      </c>
      <c r="G17" s="3">
        <v>109393804217</v>
      </c>
      <c r="I17" s="3">
        <v>587010889</v>
      </c>
      <c r="K17" s="3">
        <v>124357</v>
      </c>
      <c r="M17" s="3">
        <v>109980815106</v>
      </c>
      <c r="O17" s="3">
        <v>109393804217</v>
      </c>
      <c r="Q17" s="3">
        <v>587010889</v>
      </c>
    </row>
    <row r="18" spans="1:17" ht="22.5" thickBot="1">
      <c r="E18" s="4">
        <f>SUM(E8:E17)</f>
        <v>859895365982</v>
      </c>
      <c r="G18" s="4">
        <f>SUM(G8:G17)</f>
        <v>860390071911</v>
      </c>
      <c r="I18" s="4">
        <f>SUM(I8:I17)</f>
        <v>-494705929</v>
      </c>
      <c r="M18" s="4">
        <f>SUM(M8:M17)</f>
        <v>859895365982</v>
      </c>
      <c r="O18" s="4">
        <f>SUM(O8:O17)</f>
        <v>860390071911</v>
      </c>
      <c r="Q18" s="4">
        <f>SUM(Q8:Q17)</f>
        <v>-494705929</v>
      </c>
    </row>
    <row r="19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"/>
  <sheetViews>
    <sheetView rightToLeft="1" workbookViewId="0">
      <selection activeCell="I20" sqref="I20"/>
    </sheetView>
  </sheetViews>
  <sheetFormatPr defaultRowHeight="21.75"/>
  <cols>
    <col min="1" max="1" width="2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2.5">
      <c r="A3" s="9" t="s">
        <v>152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22.5">
      <c r="A6" s="9" t="s">
        <v>3</v>
      </c>
      <c r="C6" s="11" t="s">
        <v>154</v>
      </c>
      <c r="D6" s="11" t="s">
        <v>154</v>
      </c>
      <c r="E6" s="11" t="s">
        <v>154</v>
      </c>
      <c r="F6" s="11" t="s">
        <v>154</v>
      </c>
      <c r="G6" s="11" t="s">
        <v>154</v>
      </c>
      <c r="H6" s="11" t="s">
        <v>154</v>
      </c>
      <c r="I6" s="11" t="s">
        <v>154</v>
      </c>
      <c r="J6" s="11" t="s">
        <v>154</v>
      </c>
      <c r="K6" s="11" t="s">
        <v>154</v>
      </c>
      <c r="M6" s="11" t="s">
        <v>155</v>
      </c>
      <c r="N6" s="11" t="s">
        <v>155</v>
      </c>
      <c r="O6" s="11" t="s">
        <v>155</v>
      </c>
      <c r="P6" s="11" t="s">
        <v>155</v>
      </c>
      <c r="Q6" s="11" t="s">
        <v>155</v>
      </c>
      <c r="R6" s="11" t="s">
        <v>155</v>
      </c>
      <c r="S6" s="11" t="s">
        <v>155</v>
      </c>
      <c r="T6" s="11" t="s">
        <v>155</v>
      </c>
      <c r="U6" s="11" t="s">
        <v>155</v>
      </c>
    </row>
    <row r="7" spans="1:21" ht="22.5">
      <c r="A7" s="11" t="s">
        <v>3</v>
      </c>
      <c r="C7" s="12" t="s">
        <v>166</v>
      </c>
      <c r="E7" s="12" t="s">
        <v>167</v>
      </c>
      <c r="G7" s="12" t="s">
        <v>168</v>
      </c>
      <c r="I7" s="12" t="s">
        <v>136</v>
      </c>
      <c r="K7" s="12" t="s">
        <v>169</v>
      </c>
      <c r="M7" s="12" t="s">
        <v>166</v>
      </c>
      <c r="O7" s="12" t="s">
        <v>167</v>
      </c>
      <c r="Q7" s="12" t="s">
        <v>168</v>
      </c>
      <c r="S7" s="12" t="s">
        <v>136</v>
      </c>
      <c r="U7" s="12" t="s">
        <v>169</v>
      </c>
    </row>
    <row r="8" spans="1:21">
      <c r="A8" s="1" t="s">
        <v>17</v>
      </c>
      <c r="C8" s="3">
        <v>0</v>
      </c>
      <c r="E8" s="3">
        <v>0</v>
      </c>
      <c r="G8" s="3">
        <v>131479099</v>
      </c>
      <c r="I8" s="3">
        <v>131479099</v>
      </c>
      <c r="K8" s="5">
        <f>I8/$I$14</f>
        <v>6.3942711447213779E-2</v>
      </c>
      <c r="M8" s="3">
        <v>0</v>
      </c>
      <c r="O8" s="3">
        <v>0</v>
      </c>
      <c r="Q8" s="3">
        <v>131479099</v>
      </c>
      <c r="S8" s="3">
        <v>131479099</v>
      </c>
      <c r="U8" s="5">
        <f>S8/$S$14</f>
        <v>6.3942711447213779E-2</v>
      </c>
    </row>
    <row r="9" spans="1:21">
      <c r="A9" s="1" t="s">
        <v>18</v>
      </c>
      <c r="C9" s="3">
        <v>0</v>
      </c>
      <c r="E9" s="3">
        <v>696715</v>
      </c>
      <c r="G9" s="3">
        <v>0</v>
      </c>
      <c r="I9" s="3">
        <v>696715</v>
      </c>
      <c r="K9" s="5">
        <f t="shared" ref="K9:K13" si="0">I9/$I$14</f>
        <v>3.388359560172035E-4</v>
      </c>
      <c r="M9" s="3">
        <v>0</v>
      </c>
      <c r="O9" s="3">
        <v>696715</v>
      </c>
      <c r="Q9" s="3">
        <v>0</v>
      </c>
      <c r="S9" s="3">
        <v>696715</v>
      </c>
      <c r="U9" s="5">
        <f t="shared" ref="U9:U13" si="1">S9/$S$14</f>
        <v>3.388359560172035E-4</v>
      </c>
    </row>
    <row r="10" spans="1:21">
      <c r="A10" s="1" t="s">
        <v>20</v>
      </c>
      <c r="C10" s="3">
        <v>0</v>
      </c>
      <c r="E10" s="3">
        <v>0</v>
      </c>
      <c r="G10" s="3">
        <v>0</v>
      </c>
      <c r="I10" s="3">
        <v>0</v>
      </c>
      <c r="K10" s="5">
        <f t="shared" si="0"/>
        <v>0</v>
      </c>
      <c r="M10" s="3">
        <v>0</v>
      </c>
      <c r="O10" s="3">
        <v>0</v>
      </c>
      <c r="Q10" s="3">
        <v>0</v>
      </c>
      <c r="S10" s="3">
        <v>0</v>
      </c>
      <c r="U10" s="5">
        <f t="shared" si="1"/>
        <v>0</v>
      </c>
    </row>
    <row r="11" spans="1:21">
      <c r="A11" s="1" t="s">
        <v>15</v>
      </c>
      <c r="C11" s="3">
        <v>0</v>
      </c>
      <c r="E11" s="3">
        <v>8772914</v>
      </c>
      <c r="G11" s="3">
        <v>0</v>
      </c>
      <c r="I11" s="3">
        <v>8772914</v>
      </c>
      <c r="K11" s="5">
        <f t="shared" si="0"/>
        <v>4.2665633756223259E-3</v>
      </c>
      <c r="M11" s="3">
        <v>0</v>
      </c>
      <c r="O11" s="3">
        <v>8772914</v>
      </c>
      <c r="Q11" s="3">
        <v>0</v>
      </c>
      <c r="S11" s="3">
        <v>8772914</v>
      </c>
      <c r="U11" s="5">
        <f t="shared" si="1"/>
        <v>4.2665633756223259E-3</v>
      </c>
    </row>
    <row r="12" spans="1:21">
      <c r="A12" s="1" t="s">
        <v>19</v>
      </c>
      <c r="C12" s="3">
        <v>0</v>
      </c>
      <c r="E12" s="3">
        <v>78248369</v>
      </c>
      <c r="G12" s="3">
        <v>0</v>
      </c>
      <c r="I12" s="3">
        <v>78248369</v>
      </c>
      <c r="K12" s="5">
        <f t="shared" si="0"/>
        <v>3.8054815694942568E-2</v>
      </c>
      <c r="M12" s="3">
        <v>0</v>
      </c>
      <c r="O12" s="3">
        <v>78248369</v>
      </c>
      <c r="Q12" s="3">
        <v>0</v>
      </c>
      <c r="S12" s="3">
        <v>78248369</v>
      </c>
      <c r="U12" s="5">
        <f t="shared" si="1"/>
        <v>3.8054815694942568E-2</v>
      </c>
    </row>
    <row r="13" spans="1:21">
      <c r="A13" s="1" t="s">
        <v>16</v>
      </c>
      <c r="C13" s="3">
        <v>0</v>
      </c>
      <c r="E13" s="3">
        <v>1837004400</v>
      </c>
      <c r="G13" s="3">
        <v>0</v>
      </c>
      <c r="I13" s="3">
        <v>1837004400</v>
      </c>
      <c r="K13" s="5">
        <f t="shared" si="0"/>
        <v>0.89339707352620412</v>
      </c>
      <c r="M13" s="3">
        <v>0</v>
      </c>
      <c r="O13" s="3">
        <v>1837004400</v>
      </c>
      <c r="Q13" s="3">
        <v>0</v>
      </c>
      <c r="S13" s="3">
        <v>1837004400</v>
      </c>
      <c r="U13" s="5">
        <f t="shared" si="1"/>
        <v>0.89339707352620412</v>
      </c>
    </row>
    <row r="14" spans="1:21" ht="22.5" thickBot="1">
      <c r="C14" s="4">
        <f>SUM(C8:C13)</f>
        <v>0</v>
      </c>
      <c r="E14" s="4">
        <f>SUM(E8:E13)</f>
        <v>1924722398</v>
      </c>
      <c r="G14" s="4">
        <f>SUM(G8:G13)</f>
        <v>131479099</v>
      </c>
      <c r="I14" s="4">
        <f>SUM(I8:I13)</f>
        <v>2056201497</v>
      </c>
      <c r="K14" s="7">
        <f>SUM(K8:K13)</f>
        <v>1</v>
      </c>
      <c r="M14" s="4">
        <f>SUM(M8:M13)</f>
        <v>0</v>
      </c>
      <c r="O14" s="4">
        <f>SUM(O8:O13)</f>
        <v>1924722398</v>
      </c>
      <c r="Q14" s="4">
        <f>SUM(Q8:Q13)</f>
        <v>131479099</v>
      </c>
      <c r="S14" s="4">
        <f>SUM(S8:S13)</f>
        <v>2056201497</v>
      </c>
      <c r="U14" s="6">
        <f>SUM(U8:U13)</f>
        <v>1</v>
      </c>
    </row>
    <row r="15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19" workbookViewId="0">
      <selection activeCell="C37" sqref="C37:G37"/>
    </sheetView>
  </sheetViews>
  <sheetFormatPr defaultRowHeight="21.75"/>
  <cols>
    <col min="1" max="1" width="31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156</v>
      </c>
      <c r="C6" s="11" t="s">
        <v>154</v>
      </c>
      <c r="D6" s="11" t="s">
        <v>154</v>
      </c>
      <c r="E6" s="11" t="s">
        <v>154</v>
      </c>
      <c r="F6" s="11" t="s">
        <v>154</v>
      </c>
      <c r="G6" s="11" t="s">
        <v>154</v>
      </c>
      <c r="H6" s="11" t="s">
        <v>154</v>
      </c>
      <c r="I6" s="11" t="s">
        <v>154</v>
      </c>
      <c r="K6" s="11" t="s">
        <v>155</v>
      </c>
      <c r="L6" s="11" t="s">
        <v>155</v>
      </c>
      <c r="M6" s="11" t="s">
        <v>155</v>
      </c>
      <c r="N6" s="11" t="s">
        <v>155</v>
      </c>
      <c r="O6" s="11" t="s">
        <v>155</v>
      </c>
      <c r="P6" s="11" t="s">
        <v>155</v>
      </c>
      <c r="Q6" s="11" t="s">
        <v>155</v>
      </c>
    </row>
    <row r="7" spans="1:17" ht="22.5">
      <c r="A7" s="11" t="s">
        <v>156</v>
      </c>
      <c r="C7" s="12" t="s">
        <v>170</v>
      </c>
      <c r="E7" s="12" t="s">
        <v>167</v>
      </c>
      <c r="G7" s="12" t="s">
        <v>168</v>
      </c>
      <c r="I7" s="12" t="s">
        <v>171</v>
      </c>
      <c r="K7" s="12" t="s">
        <v>170</v>
      </c>
      <c r="M7" s="12" t="s">
        <v>167</v>
      </c>
      <c r="O7" s="12" t="s">
        <v>168</v>
      </c>
      <c r="Q7" s="12" t="s">
        <v>171</v>
      </c>
    </row>
    <row r="8" spans="1:17">
      <c r="A8" s="1" t="s">
        <v>45</v>
      </c>
      <c r="C8" s="3">
        <v>0</v>
      </c>
      <c r="E8" s="3">
        <v>354862967</v>
      </c>
      <c r="G8" s="3">
        <v>-3097399001</v>
      </c>
      <c r="I8" s="3">
        <v>-2742536034</v>
      </c>
      <c r="K8" s="3">
        <v>0</v>
      </c>
      <c r="M8" s="3">
        <v>354862967</v>
      </c>
      <c r="O8" s="3">
        <v>-3097399001</v>
      </c>
      <c r="Q8" s="3">
        <v>-2742536034</v>
      </c>
    </row>
    <row r="9" spans="1:17">
      <c r="A9" s="1" t="s">
        <v>108</v>
      </c>
      <c r="C9" s="3">
        <v>405763020</v>
      </c>
      <c r="E9" s="3">
        <v>17473171</v>
      </c>
      <c r="G9" s="3">
        <v>-625188107</v>
      </c>
      <c r="I9" s="3">
        <v>-201951916</v>
      </c>
      <c r="K9" s="3">
        <v>405763020</v>
      </c>
      <c r="M9" s="3">
        <v>17473171</v>
      </c>
      <c r="O9" s="3">
        <v>-625188107</v>
      </c>
      <c r="Q9" s="3">
        <v>-201951916</v>
      </c>
    </row>
    <row r="10" spans="1:17">
      <c r="A10" s="1" t="s">
        <v>48</v>
      </c>
      <c r="C10" s="3">
        <v>0</v>
      </c>
      <c r="E10" s="3">
        <v>1248763797</v>
      </c>
      <c r="G10" s="3">
        <v>-101730039</v>
      </c>
      <c r="I10" s="3">
        <v>1147033758</v>
      </c>
      <c r="K10" s="3">
        <v>0</v>
      </c>
      <c r="M10" s="3">
        <v>1248763797</v>
      </c>
      <c r="O10" s="3">
        <v>-101730039</v>
      </c>
      <c r="Q10" s="3">
        <v>1147033758</v>
      </c>
    </row>
    <row r="11" spans="1:17">
      <c r="A11" s="1" t="s">
        <v>61</v>
      </c>
      <c r="C11" s="3">
        <v>0</v>
      </c>
      <c r="E11" s="3">
        <v>0</v>
      </c>
      <c r="G11" s="3">
        <v>50027936</v>
      </c>
      <c r="I11" s="3">
        <v>50027936</v>
      </c>
      <c r="K11" s="3">
        <v>0</v>
      </c>
      <c r="M11" s="3">
        <v>0</v>
      </c>
      <c r="O11" s="3">
        <v>50027936</v>
      </c>
      <c r="Q11" s="3">
        <v>50027936</v>
      </c>
    </row>
    <row r="12" spans="1:17">
      <c r="A12" s="1" t="s">
        <v>110</v>
      </c>
      <c r="C12" s="3">
        <v>37828264</v>
      </c>
      <c r="E12" s="3">
        <v>0</v>
      </c>
      <c r="G12" s="3">
        <v>94448682</v>
      </c>
      <c r="I12" s="3">
        <v>132276946</v>
      </c>
      <c r="K12" s="3">
        <v>37828264</v>
      </c>
      <c r="M12" s="3">
        <v>0</v>
      </c>
      <c r="O12" s="3">
        <v>94448682</v>
      </c>
      <c r="Q12" s="3">
        <v>132276946</v>
      </c>
    </row>
    <row r="13" spans="1:17">
      <c r="A13" s="1" t="s">
        <v>105</v>
      </c>
      <c r="C13" s="3">
        <v>3820286</v>
      </c>
      <c r="E13" s="3">
        <v>0</v>
      </c>
      <c r="G13" s="3">
        <v>108667063</v>
      </c>
      <c r="I13" s="3">
        <v>112487349</v>
      </c>
      <c r="K13" s="3">
        <v>3820286</v>
      </c>
      <c r="M13" s="3">
        <v>0</v>
      </c>
      <c r="O13" s="3">
        <v>108667063</v>
      </c>
      <c r="Q13" s="3">
        <v>112487349</v>
      </c>
    </row>
    <row r="14" spans="1:17">
      <c r="A14" s="1" t="s">
        <v>64</v>
      </c>
      <c r="C14" s="3">
        <v>0</v>
      </c>
      <c r="E14" s="3">
        <v>2200161147</v>
      </c>
      <c r="G14" s="3">
        <v>869342406</v>
      </c>
      <c r="I14" s="3">
        <v>3069503553</v>
      </c>
      <c r="K14" s="3">
        <v>0</v>
      </c>
      <c r="M14" s="3">
        <v>2200161147</v>
      </c>
      <c r="O14" s="3">
        <v>869342406</v>
      </c>
      <c r="Q14" s="3">
        <v>3069503553</v>
      </c>
    </row>
    <row r="15" spans="1:17">
      <c r="A15" s="1" t="s">
        <v>42</v>
      </c>
      <c r="C15" s="3">
        <v>0</v>
      </c>
      <c r="E15" s="3">
        <v>1733505</v>
      </c>
      <c r="G15" s="3">
        <v>1488635143</v>
      </c>
      <c r="I15" s="3">
        <v>1490368648</v>
      </c>
      <c r="K15" s="3">
        <v>0</v>
      </c>
      <c r="M15" s="3">
        <v>1733505</v>
      </c>
      <c r="O15" s="3">
        <v>1488635143</v>
      </c>
      <c r="Q15" s="3">
        <v>1490368648</v>
      </c>
    </row>
    <row r="16" spans="1:17">
      <c r="A16" s="1" t="s">
        <v>84</v>
      </c>
      <c r="C16" s="3">
        <v>0</v>
      </c>
      <c r="E16" s="3">
        <v>6225185919</v>
      </c>
      <c r="G16" s="3">
        <v>587010889</v>
      </c>
      <c r="I16" s="3">
        <v>6812196808</v>
      </c>
      <c r="K16" s="3">
        <v>0</v>
      </c>
      <c r="M16" s="3">
        <v>6225185919</v>
      </c>
      <c r="O16" s="3">
        <v>587010889</v>
      </c>
      <c r="Q16" s="3">
        <v>6812196808</v>
      </c>
    </row>
    <row r="17" spans="1:17">
      <c r="A17" s="1" t="s">
        <v>113</v>
      </c>
      <c r="C17" s="3">
        <v>3104429630</v>
      </c>
      <c r="E17" s="3">
        <v>2249901137</v>
      </c>
      <c r="G17" s="3">
        <v>0</v>
      </c>
      <c r="I17" s="3">
        <v>5354330767</v>
      </c>
      <c r="K17" s="3">
        <v>3104429630</v>
      </c>
      <c r="M17" s="3">
        <v>2249901137</v>
      </c>
      <c r="O17" s="3">
        <v>0</v>
      </c>
      <c r="Q17" s="3">
        <v>5354330767</v>
      </c>
    </row>
    <row r="18" spans="1:17">
      <c r="A18" s="1" t="s">
        <v>59</v>
      </c>
      <c r="C18" s="3">
        <v>0</v>
      </c>
      <c r="E18" s="3">
        <v>731396041</v>
      </c>
      <c r="G18" s="3">
        <v>0</v>
      </c>
      <c r="I18" s="3">
        <v>731396041</v>
      </c>
      <c r="K18" s="3">
        <v>0</v>
      </c>
      <c r="M18" s="3">
        <v>731396041</v>
      </c>
      <c r="O18" s="3">
        <v>0</v>
      </c>
      <c r="Q18" s="3">
        <v>731396041</v>
      </c>
    </row>
    <row r="19" spans="1:17">
      <c r="A19" s="1" t="s">
        <v>87</v>
      </c>
      <c r="C19" s="3">
        <v>0</v>
      </c>
      <c r="E19" s="3">
        <v>2762007095</v>
      </c>
      <c r="G19" s="3">
        <v>0</v>
      </c>
      <c r="I19" s="3">
        <v>2762007095</v>
      </c>
      <c r="K19" s="3">
        <v>0</v>
      </c>
      <c r="M19" s="3">
        <v>2762007095</v>
      </c>
      <c r="O19" s="3">
        <v>0</v>
      </c>
      <c r="Q19" s="3">
        <v>2762007095</v>
      </c>
    </row>
    <row r="20" spans="1:17">
      <c r="A20" s="1" t="s">
        <v>96</v>
      </c>
      <c r="C20" s="3">
        <v>0</v>
      </c>
      <c r="E20" s="3">
        <v>1757791658</v>
      </c>
      <c r="G20" s="3">
        <v>0</v>
      </c>
      <c r="I20" s="3">
        <v>1757791658</v>
      </c>
      <c r="K20" s="3">
        <v>0</v>
      </c>
      <c r="M20" s="3">
        <v>1757791658</v>
      </c>
      <c r="O20" s="3">
        <v>0</v>
      </c>
      <c r="Q20" s="3">
        <v>1757791658</v>
      </c>
    </row>
    <row r="21" spans="1:17">
      <c r="A21" s="1" t="s">
        <v>94</v>
      </c>
      <c r="C21" s="3">
        <v>0</v>
      </c>
      <c r="E21" s="3">
        <v>7945746353</v>
      </c>
      <c r="G21" s="3">
        <v>0</v>
      </c>
      <c r="I21" s="3">
        <v>7945746353</v>
      </c>
      <c r="K21" s="3">
        <v>0</v>
      </c>
      <c r="M21" s="3">
        <v>7945746353</v>
      </c>
      <c r="O21" s="3">
        <v>0</v>
      </c>
      <c r="Q21" s="3">
        <v>7945746353</v>
      </c>
    </row>
    <row r="22" spans="1:17">
      <c r="A22" s="1" t="s">
        <v>99</v>
      </c>
      <c r="C22" s="3">
        <v>0</v>
      </c>
      <c r="E22" s="3">
        <v>3322754712</v>
      </c>
      <c r="G22" s="3">
        <v>0</v>
      </c>
      <c r="I22" s="3">
        <v>3322754712</v>
      </c>
      <c r="K22" s="3">
        <v>0</v>
      </c>
      <c r="M22" s="3">
        <v>3322754712</v>
      </c>
      <c r="O22" s="3">
        <v>0</v>
      </c>
      <c r="Q22" s="3">
        <v>3322754712</v>
      </c>
    </row>
    <row r="23" spans="1:17">
      <c r="A23" s="1" t="s">
        <v>90</v>
      </c>
      <c r="C23" s="3">
        <v>0</v>
      </c>
      <c r="E23" s="3">
        <v>1853475386</v>
      </c>
      <c r="G23" s="3">
        <v>0</v>
      </c>
      <c r="I23" s="3">
        <v>1853475386</v>
      </c>
      <c r="K23" s="3">
        <v>0</v>
      </c>
      <c r="M23" s="3">
        <v>1853475386</v>
      </c>
      <c r="O23" s="3">
        <v>0</v>
      </c>
      <c r="Q23" s="3">
        <v>1853475386</v>
      </c>
    </row>
    <row r="24" spans="1:17">
      <c r="A24" s="1" t="s">
        <v>93</v>
      </c>
      <c r="C24" s="3">
        <v>0</v>
      </c>
      <c r="E24" s="3">
        <v>166369840</v>
      </c>
      <c r="G24" s="3">
        <v>0</v>
      </c>
      <c r="I24" s="3">
        <v>166369840</v>
      </c>
      <c r="K24" s="3">
        <v>0</v>
      </c>
      <c r="M24" s="3">
        <v>166369840</v>
      </c>
      <c r="O24" s="3">
        <v>0</v>
      </c>
      <c r="Q24" s="3">
        <v>166369840</v>
      </c>
    </row>
    <row r="25" spans="1:17">
      <c r="A25" s="1" t="s">
        <v>68</v>
      </c>
      <c r="C25" s="3">
        <v>0</v>
      </c>
      <c r="E25" s="3">
        <v>454813550</v>
      </c>
      <c r="G25" s="3">
        <v>0</v>
      </c>
      <c r="I25" s="3">
        <v>454813550</v>
      </c>
      <c r="K25" s="3">
        <v>0</v>
      </c>
      <c r="M25" s="3">
        <v>454813550</v>
      </c>
      <c r="O25" s="3">
        <v>0</v>
      </c>
      <c r="Q25" s="3">
        <v>454813550</v>
      </c>
    </row>
    <row r="26" spans="1:17">
      <c r="A26" s="1" t="s">
        <v>65</v>
      </c>
      <c r="C26" s="3">
        <v>0</v>
      </c>
      <c r="E26" s="3">
        <v>452708</v>
      </c>
      <c r="G26" s="3">
        <v>0</v>
      </c>
      <c r="I26" s="3">
        <v>452708</v>
      </c>
      <c r="K26" s="3">
        <v>0</v>
      </c>
      <c r="M26" s="3">
        <v>452708</v>
      </c>
      <c r="O26" s="3">
        <v>0</v>
      </c>
      <c r="Q26" s="3">
        <v>452708</v>
      </c>
    </row>
    <row r="27" spans="1:17">
      <c r="A27" s="1" t="s">
        <v>39</v>
      </c>
      <c r="C27" s="3">
        <v>0</v>
      </c>
      <c r="E27" s="3">
        <v>754331253</v>
      </c>
      <c r="G27" s="3">
        <v>0</v>
      </c>
      <c r="I27" s="3">
        <v>754331253</v>
      </c>
      <c r="K27" s="3">
        <v>0</v>
      </c>
      <c r="M27" s="3">
        <v>754331253</v>
      </c>
      <c r="O27" s="3">
        <v>0</v>
      </c>
      <c r="Q27" s="3">
        <v>754331253</v>
      </c>
    </row>
    <row r="28" spans="1:17">
      <c r="A28" s="1" t="s">
        <v>57</v>
      </c>
      <c r="C28" s="3">
        <v>0</v>
      </c>
      <c r="E28" s="3">
        <v>583694</v>
      </c>
      <c r="G28" s="3">
        <v>0</v>
      </c>
      <c r="I28" s="3">
        <v>583694</v>
      </c>
      <c r="K28" s="3">
        <v>0</v>
      </c>
      <c r="M28" s="3">
        <v>583694</v>
      </c>
      <c r="O28" s="3">
        <v>0</v>
      </c>
      <c r="Q28" s="3">
        <v>583694</v>
      </c>
    </row>
    <row r="29" spans="1:17">
      <c r="A29" s="1" t="s">
        <v>51</v>
      </c>
      <c r="C29" s="3">
        <v>0</v>
      </c>
      <c r="E29" s="3">
        <v>1382221427</v>
      </c>
      <c r="G29" s="3">
        <v>0</v>
      </c>
      <c r="I29" s="3">
        <v>1382221427</v>
      </c>
      <c r="K29" s="3">
        <v>0</v>
      </c>
      <c r="M29" s="3">
        <v>1382221427</v>
      </c>
      <c r="O29" s="3">
        <v>0</v>
      </c>
      <c r="Q29" s="3">
        <v>1382221427</v>
      </c>
    </row>
    <row r="30" spans="1:17">
      <c r="A30" s="1" t="s">
        <v>54</v>
      </c>
      <c r="C30" s="3">
        <v>0</v>
      </c>
      <c r="E30" s="3">
        <v>257833</v>
      </c>
      <c r="G30" s="3">
        <v>0</v>
      </c>
      <c r="I30" s="3">
        <v>257833</v>
      </c>
      <c r="K30" s="3">
        <v>0</v>
      </c>
      <c r="M30" s="3">
        <v>257833</v>
      </c>
      <c r="O30" s="3">
        <v>0</v>
      </c>
      <c r="Q30" s="3">
        <v>257833</v>
      </c>
    </row>
    <row r="31" spans="1:17">
      <c r="A31" s="1" t="s">
        <v>73</v>
      </c>
      <c r="C31" s="3">
        <v>0</v>
      </c>
      <c r="E31" s="3">
        <v>948804998</v>
      </c>
      <c r="G31" s="3">
        <v>0</v>
      </c>
      <c r="I31" s="3">
        <v>948804998</v>
      </c>
      <c r="K31" s="3">
        <v>0</v>
      </c>
      <c r="M31" s="3">
        <v>948804998</v>
      </c>
      <c r="O31" s="3">
        <v>0</v>
      </c>
      <c r="Q31" s="3">
        <v>948804998</v>
      </c>
    </row>
    <row r="32" spans="1:17">
      <c r="A32" s="1" t="s">
        <v>102</v>
      </c>
      <c r="C32" s="3">
        <v>0</v>
      </c>
      <c r="E32" s="3">
        <v>536302778</v>
      </c>
      <c r="G32" s="3">
        <v>0</v>
      </c>
      <c r="I32" s="3">
        <v>536302778</v>
      </c>
      <c r="K32" s="3">
        <v>0</v>
      </c>
      <c r="M32" s="3">
        <v>536302778</v>
      </c>
      <c r="O32" s="3">
        <v>0</v>
      </c>
      <c r="Q32" s="3">
        <v>536302778</v>
      </c>
    </row>
    <row r="33" spans="1:17">
      <c r="A33" s="1" t="s">
        <v>79</v>
      </c>
      <c r="C33" s="3">
        <v>0</v>
      </c>
      <c r="E33" s="3">
        <v>218156452</v>
      </c>
      <c r="G33" s="3">
        <v>0</v>
      </c>
      <c r="I33" s="3">
        <v>218156452</v>
      </c>
      <c r="K33" s="3">
        <v>0</v>
      </c>
      <c r="M33" s="3">
        <v>218156452</v>
      </c>
      <c r="O33" s="3">
        <v>0</v>
      </c>
      <c r="Q33" s="3">
        <v>218156452</v>
      </c>
    </row>
    <row r="34" spans="1:17">
      <c r="A34" s="1" t="s">
        <v>70</v>
      </c>
      <c r="C34" s="3">
        <v>0</v>
      </c>
      <c r="E34" s="3">
        <v>5724962</v>
      </c>
      <c r="G34" s="3">
        <v>0</v>
      </c>
      <c r="I34" s="3">
        <v>5724962</v>
      </c>
      <c r="K34" s="3">
        <v>0</v>
      </c>
      <c r="M34" s="3">
        <v>5724962</v>
      </c>
      <c r="O34" s="3">
        <v>0</v>
      </c>
      <c r="Q34" s="3">
        <v>5724962</v>
      </c>
    </row>
    <row r="35" spans="1:17">
      <c r="A35" s="1" t="s">
        <v>76</v>
      </c>
      <c r="C35" s="3">
        <v>0</v>
      </c>
      <c r="E35" s="3">
        <v>619156278</v>
      </c>
      <c r="G35" s="3">
        <v>0</v>
      </c>
      <c r="I35" s="3">
        <v>619156278</v>
      </c>
      <c r="K35" s="3">
        <v>0</v>
      </c>
      <c r="M35" s="3">
        <v>619156278</v>
      </c>
      <c r="O35" s="3">
        <v>0</v>
      </c>
      <c r="Q35" s="3">
        <v>619156278</v>
      </c>
    </row>
    <row r="36" spans="1:17">
      <c r="A36" s="1" t="s">
        <v>82</v>
      </c>
      <c r="C36" s="3">
        <v>0</v>
      </c>
      <c r="E36" s="3">
        <v>434261</v>
      </c>
      <c r="G36" s="3">
        <v>0</v>
      </c>
      <c r="I36" s="3">
        <v>434261</v>
      </c>
      <c r="K36" s="3">
        <v>0</v>
      </c>
      <c r="M36" s="3">
        <v>434261</v>
      </c>
      <c r="O36" s="3">
        <v>0</v>
      </c>
      <c r="Q36" s="3">
        <v>434261</v>
      </c>
    </row>
    <row r="37" spans="1:17" ht="22.5" thickBot="1">
      <c r="C37" s="4">
        <f>SUM(C8:C36)</f>
        <v>3551841200</v>
      </c>
      <c r="E37" s="4">
        <f>SUM(E8:E36)</f>
        <v>35758862922</v>
      </c>
      <c r="G37" s="4">
        <f>SUM(G8:G36)</f>
        <v>-626185028</v>
      </c>
      <c r="I37" s="4">
        <f>SUM(I8:I36)</f>
        <v>38684519094</v>
      </c>
      <c r="K37" s="4">
        <f>SUM(K8:K36)</f>
        <v>3551841200</v>
      </c>
      <c r="M37" s="4">
        <f>SUM(M8:M36)</f>
        <v>35758862922</v>
      </c>
      <c r="O37" s="4">
        <f>SUM(O8:O36)</f>
        <v>-626185028</v>
      </c>
      <c r="Q37" s="4">
        <f>SUM(Q8:Q36)</f>
        <v>38684519094</v>
      </c>
    </row>
    <row r="38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G21" sqref="G21"/>
    </sheetView>
  </sheetViews>
  <sheetFormatPr defaultRowHeight="21.7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2.5">
      <c r="A3" s="9" t="s">
        <v>152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1" ht="22.5">
      <c r="A6" s="11" t="s">
        <v>172</v>
      </c>
      <c r="B6" s="11" t="s">
        <v>172</v>
      </c>
      <c r="C6" s="11" t="s">
        <v>172</v>
      </c>
      <c r="E6" s="11" t="s">
        <v>154</v>
      </c>
      <c r="F6" s="11" t="s">
        <v>154</v>
      </c>
      <c r="G6" s="11" t="s">
        <v>154</v>
      </c>
      <c r="I6" s="11" t="s">
        <v>155</v>
      </c>
      <c r="J6" s="11" t="s">
        <v>155</v>
      </c>
      <c r="K6" s="11" t="s">
        <v>155</v>
      </c>
    </row>
    <row r="7" spans="1:11" ht="22.5">
      <c r="A7" s="12" t="s">
        <v>173</v>
      </c>
      <c r="C7" s="12" t="s">
        <v>133</v>
      </c>
      <c r="E7" s="12" t="s">
        <v>174</v>
      </c>
      <c r="G7" s="12" t="s">
        <v>175</v>
      </c>
      <c r="I7" s="12" t="s">
        <v>174</v>
      </c>
      <c r="K7" s="12" t="s">
        <v>175</v>
      </c>
    </row>
    <row r="8" spans="1:11">
      <c r="A8" s="1" t="s">
        <v>139</v>
      </c>
      <c r="C8" s="1" t="s">
        <v>140</v>
      </c>
      <c r="E8" s="3">
        <v>49259</v>
      </c>
      <c r="G8" s="5">
        <v>2.3065973018912982E-2</v>
      </c>
      <c r="I8" s="3">
        <v>49259</v>
      </c>
      <c r="K8" s="5">
        <f>I8/$I$11</f>
        <v>2.3065973018912982E-2</v>
      </c>
    </row>
    <row r="9" spans="1:11">
      <c r="A9" s="1" t="s">
        <v>146</v>
      </c>
      <c r="C9" s="1" t="s">
        <v>147</v>
      </c>
      <c r="E9" s="3">
        <v>2045156</v>
      </c>
      <c r="G9" s="5">
        <v>0.95766282538151404</v>
      </c>
      <c r="I9" s="3">
        <v>2045156</v>
      </c>
      <c r="K9" s="5">
        <f t="shared" ref="K9:K10" si="0">I9/$I$11</f>
        <v>0.95766282538151404</v>
      </c>
    </row>
    <row r="10" spans="1:11">
      <c r="A10" s="1" t="s">
        <v>149</v>
      </c>
      <c r="C10" s="1" t="s">
        <v>150</v>
      </c>
      <c r="E10" s="3">
        <v>41155</v>
      </c>
      <c r="G10" s="5">
        <v>1.9271201599572949E-2</v>
      </c>
      <c r="I10" s="3">
        <v>41155</v>
      </c>
      <c r="K10" s="5">
        <f t="shared" si="0"/>
        <v>1.9271201599572949E-2</v>
      </c>
    </row>
    <row r="11" spans="1:11" ht="22.5" thickBot="1">
      <c r="E11" s="4">
        <f>SUM(E8:E10)</f>
        <v>2135570</v>
      </c>
      <c r="G11" s="8">
        <f>SUM(G8:G10)</f>
        <v>1</v>
      </c>
      <c r="I11" s="4">
        <f>SUM(I8:I10)</f>
        <v>2135570</v>
      </c>
      <c r="K11" s="8">
        <f>SUM(K8:K10)</f>
        <v>1</v>
      </c>
    </row>
    <row r="12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O12" sqref="O12"/>
    </sheetView>
  </sheetViews>
  <sheetFormatPr defaultRowHeight="21.75"/>
  <cols>
    <col min="1" max="1" width="34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9" t="s">
        <v>0</v>
      </c>
      <c r="B2" s="9"/>
      <c r="C2" s="9"/>
      <c r="D2" s="9"/>
      <c r="E2" s="9"/>
    </row>
    <row r="3" spans="1:5" ht="22.5">
      <c r="A3" s="9" t="s">
        <v>152</v>
      </c>
      <c r="B3" s="9"/>
      <c r="C3" s="9"/>
      <c r="D3" s="9"/>
      <c r="E3" s="9"/>
    </row>
    <row r="4" spans="1:5" ht="22.5">
      <c r="A4" s="9" t="s">
        <v>2</v>
      </c>
      <c r="B4" s="9"/>
      <c r="C4" s="9"/>
      <c r="D4" s="9"/>
      <c r="E4" s="9"/>
    </row>
    <row r="5" spans="1:5">
      <c r="E5" s="1" t="s">
        <v>182</v>
      </c>
    </row>
    <row r="6" spans="1:5">
      <c r="A6" s="13" t="s">
        <v>176</v>
      </c>
      <c r="C6" s="14" t="s">
        <v>154</v>
      </c>
      <c r="E6" s="14" t="s">
        <v>183</v>
      </c>
    </row>
    <row r="7" spans="1:5" ht="22.5">
      <c r="A7" s="14" t="s">
        <v>176</v>
      </c>
      <c r="C7" s="12" t="s">
        <v>136</v>
      </c>
      <c r="E7" s="12" t="s">
        <v>136</v>
      </c>
    </row>
    <row r="8" spans="1:5">
      <c r="A8" s="1" t="s">
        <v>177</v>
      </c>
      <c r="C8" s="3">
        <v>4838226</v>
      </c>
      <c r="E8" s="3">
        <v>4838226</v>
      </c>
    </row>
    <row r="9" spans="1:5" ht="22.5" thickBot="1">
      <c r="C9" s="4">
        <v>4838226</v>
      </c>
      <c r="E9" s="4">
        <v>4838226</v>
      </c>
    </row>
    <row r="10" spans="1:5" ht="22.5" thickTop="1">
      <c r="C10" s="3"/>
      <c r="E10" s="3"/>
    </row>
    <row r="11" spans="1:5" ht="22.5">
      <c r="A11" s="2" t="s">
        <v>161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2023-03-28T07:34:55Z</dcterms:created>
  <dcterms:modified xsi:type="dcterms:W3CDTF">2023-03-29T12:50:39Z</dcterms:modified>
</cp:coreProperties>
</file>