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خرداد\"/>
    </mc:Choice>
  </mc:AlternateContent>
  <xr:revisionPtr revIDLastSave="0" documentId="13_ncr:1_{39131715-1C5E-4EB6-A9B0-C8D1957DE2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اوراق مشارکت" sheetId="3" r:id="rId1"/>
    <sheet name="تعدیل قیمت" sheetId="4" r:id="rId2"/>
    <sheet name="جمع درآمدها" sheetId="15" r:id="rId3"/>
    <sheet name="سپرده" sheetId="6" r:id="rId4"/>
    <sheet name="سود اوراق بهادار و سپرده بانکی" sheetId="7" r:id="rId5"/>
    <sheet name="درآمد ناشی از تغییر قیمت اوراق" sheetId="9" r:id="rId6"/>
    <sheet name="درآمد ناشی از فروش" sheetId="10" r:id="rId7"/>
    <sheet name="سرمایه‌گذاری در اوراق بهادار" sheetId="12" r:id="rId8"/>
    <sheet name="درآمد سپرده بانکی" sheetId="13" r:id="rId9"/>
    <sheet name="سایر درآمدها" sheetId="14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4" l="1"/>
  <c r="G11" i="15"/>
  <c r="E8" i="15"/>
  <c r="E9" i="15"/>
  <c r="E10" i="15"/>
  <c r="E7" i="15"/>
  <c r="C11" i="15"/>
  <c r="C9" i="15"/>
  <c r="C8" i="15"/>
  <c r="K20" i="13"/>
  <c r="K9" i="13"/>
  <c r="K10" i="13"/>
  <c r="K11" i="13"/>
  <c r="K12" i="13"/>
  <c r="K13" i="13"/>
  <c r="K14" i="13"/>
  <c r="K15" i="13"/>
  <c r="K16" i="13"/>
  <c r="K17" i="13"/>
  <c r="K18" i="13"/>
  <c r="K19" i="13"/>
  <c r="K8" i="13"/>
  <c r="G20" i="13"/>
  <c r="G9" i="13"/>
  <c r="G10" i="13"/>
  <c r="G11" i="13"/>
  <c r="G12" i="13"/>
  <c r="G13" i="13"/>
  <c r="G14" i="13"/>
  <c r="G15" i="13"/>
  <c r="G16" i="13"/>
  <c r="G17" i="13"/>
  <c r="G18" i="13"/>
  <c r="G19" i="13"/>
  <c r="G8" i="13"/>
  <c r="S21" i="6"/>
  <c r="AK17" i="3"/>
  <c r="I20" i="13"/>
  <c r="E20" i="13"/>
  <c r="Q20" i="12"/>
  <c r="O20" i="12"/>
  <c r="M20" i="12"/>
  <c r="K20" i="12"/>
  <c r="I20" i="12"/>
  <c r="G20" i="12"/>
  <c r="E20" i="12"/>
  <c r="C20" i="12"/>
  <c r="Q13" i="10"/>
  <c r="O13" i="10"/>
  <c r="M13" i="10"/>
  <c r="I13" i="10"/>
  <c r="G13" i="10"/>
  <c r="E13" i="10"/>
  <c r="Q16" i="9"/>
  <c r="O16" i="9"/>
  <c r="M16" i="9"/>
  <c r="I16" i="9"/>
  <c r="G16" i="9"/>
  <c r="E16" i="9"/>
  <c r="S27" i="7"/>
  <c r="Q27" i="7"/>
  <c r="O27" i="7"/>
  <c r="M27" i="7"/>
  <c r="K27" i="7"/>
  <c r="I27" i="7"/>
  <c r="Q21" i="6"/>
  <c r="O21" i="6"/>
  <c r="M21" i="6"/>
  <c r="K21" i="6"/>
  <c r="AI17" i="3"/>
  <c r="AG17" i="3"/>
  <c r="AA17" i="3"/>
  <c r="W17" i="3"/>
  <c r="S17" i="3"/>
  <c r="Q17" i="3"/>
  <c r="E10" i="14" l="1"/>
  <c r="C10" i="14"/>
</calcChain>
</file>

<file path=xl/sharedStrings.xml><?xml version="1.0" encoding="utf-8"?>
<sst xmlns="http://schemas.openxmlformats.org/spreadsheetml/2006/main" count="994" uniqueCount="136">
  <si>
    <t>صندوق سرمایه‌گذاری ثابت نامی مفید</t>
  </si>
  <si>
    <t>صورت وضعیت پورتفوی</t>
  </si>
  <si>
    <t>برای ماه منتهی به 1403/03/31</t>
  </si>
  <si>
    <t>نام شرکت</t>
  </si>
  <si>
    <t>1403/02/31</t>
  </si>
  <si>
    <t>تغییرات طی دوره</t>
  </si>
  <si>
    <t>1403/03/31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</si>
  <si>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</si>
  <si>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</si>
  <si>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</si>
  <si>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</si>
  <si>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</si>
  <si>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</si>
  <si>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</si>
  <si>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</si>
  <si>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</si>
  <si>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</si>
  <si>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</si>
  <si>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</si>
  <si>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</si>
  <si>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</si>
  <si>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</si>
  <si>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</si>
  <si>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آهن اسفنجی فولاد شادگان</t>
  </si>
  <si>
    <t>بله</t>
  </si>
  <si>
    <t>1402/08/29</t>
  </si>
  <si>
    <t>1403/08/29</t>
  </si>
  <si>
    <t>اسناد خزانه-م10بودجه00-031115</t>
  </si>
  <si>
    <t>1400/06/07</t>
  </si>
  <si>
    <t>1403/11/15</t>
  </si>
  <si>
    <t>اسنادخزانه-م2بودجه00-031024</t>
  </si>
  <si>
    <t>1400/02/22</t>
  </si>
  <si>
    <t>1403/10/24</t>
  </si>
  <si>
    <t>اسنادخزانه-م5بودجه00-030626</t>
  </si>
  <si>
    <t>صکوک اجاره فارس147- 3ماهه18%</t>
  </si>
  <si>
    <t>1399/07/13</t>
  </si>
  <si>
    <t>1403/07/13</t>
  </si>
  <si>
    <t>صکوک منفعت نفت0312-6ماهه 18/5%</t>
  </si>
  <si>
    <t>1399/12/17</t>
  </si>
  <si>
    <t>1403/12/17</t>
  </si>
  <si>
    <t>مرابحه عام دولت126-ش.خ031223</t>
  </si>
  <si>
    <t>1401/12/23</t>
  </si>
  <si>
    <t>1403/12/23</t>
  </si>
  <si>
    <t>مرابحه عام دولت130-ش.خ031110</t>
  </si>
  <si>
    <t>1402/05/10</t>
  </si>
  <si>
    <t>1403/11/10</t>
  </si>
  <si>
    <t/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</si>
  <si>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</si>
  <si>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</si>
  <si>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</si>
  <si>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</si>
  <si>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</si>
  <si>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0.54%</t>
  </si>
  <si>
    <t>1.37%</t>
  </si>
  <si>
    <t>-7.08%</t>
  </si>
  <si>
    <t>-8.43%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</si>
  <si>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</si>
  <si>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</si>
  <si>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</si>
  <si>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</si>
  <si>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</si>
  <si>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</si>
  <si>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</si>
  <si>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</si>
  <si>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</si>
  <si>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</si>
  <si>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</si>
  <si>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</si>
  <si>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</si>
  <si>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</si>
  <si>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</si>
  <si>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</si>
  <si>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 xml:space="preserve">بانک خاورمیانه ظفر </t>
  </si>
  <si>
    <t>1009-10-810-707073712</t>
  </si>
  <si>
    <t>1399/01/26</t>
  </si>
  <si>
    <t>بانک پاسارگاد هفتم تیر</t>
  </si>
  <si>
    <t>2078100153333331</t>
  </si>
  <si>
    <t>1399/05/25</t>
  </si>
  <si>
    <t>بانک تجارت کار</t>
  </si>
  <si>
    <t>11146775</t>
  </si>
  <si>
    <t>1402/10/02</t>
  </si>
  <si>
    <t>0461537573706</t>
  </si>
  <si>
    <t>سپرده بلند مدت</t>
  </si>
  <si>
    <t>بانک اقتصاد نوین اقدسیه</t>
  </si>
  <si>
    <t>216850436900001</t>
  </si>
  <si>
    <t>1402/11/30</t>
  </si>
  <si>
    <t>216283436900001</t>
  </si>
  <si>
    <t>بانک پاسارگاد هفت تیر</t>
  </si>
  <si>
    <t>207307153333331</t>
  </si>
  <si>
    <t>1402/12/07</t>
  </si>
  <si>
    <t>207307153333332</t>
  </si>
  <si>
    <t>1402/12/14</t>
  </si>
  <si>
    <t>0479602140468</t>
  </si>
  <si>
    <t>بانک خاورمیانه آفریقا</t>
  </si>
  <si>
    <t>100960935000000713</t>
  </si>
  <si>
    <t>1403/02/19</t>
  </si>
  <si>
    <t>0479602905612</t>
  </si>
  <si>
    <t>1403/03/27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</si>
  <si>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</si>
  <si>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</si>
  <si>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</si>
  <si>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</si>
  <si>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</si>
  <si>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</si>
  <si>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</si>
  <si>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</si>
  <si>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</si>
  <si>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دولت72-ش.خ0311</t>
  </si>
  <si>
    <t>1403/11/13</t>
  </si>
  <si>
    <t>صکوک اجاره معادن212-6ماهه21%</t>
  </si>
  <si>
    <t>اجاره تابان لوتوس14021206</t>
  </si>
  <si>
    <t>1402/12/06</t>
  </si>
  <si>
    <t>بهای فروش</t>
  </si>
  <si>
    <t>ارزش دفتری</t>
  </si>
  <si>
    <t>سود و زیان ناشی از تغییر قیمت</t>
  </si>
  <si>
    <t>سود و زیان ناشی از فروش</t>
  </si>
  <si>
    <t>اسناد خزانه-م9بودجه00-031101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</si>
  <si>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</si>
  <si>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</si>
  <si>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</si>
  <si>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</si>
  <si>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</si>
  <si>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</si>
  <si>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</si>
  <si>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</si>
  <si>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</si>
  <si>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</si>
  <si>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</si>
  <si>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</si>
  <si>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</si>
  <si>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</si>
  <si>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100.00%</t>
  </si>
  <si>
    <t>جلوگیری از نوسانات ناگهانی</t>
  </si>
  <si>
    <t>2.40%</t>
  </si>
  <si>
    <t>22/5</t>
  </si>
  <si>
    <t>سایر درآمدهای تنزیل سود بانک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</si>
</sst>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0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0"/>
  <sheetViews>
    <sheetView rightToLeft="1" tabSelected="1" topLeftCell="L1" zoomScaleNormal="100" workbookViewId="0">
      <selection activeCell="S18" sqref="S18"/>
    </sheetView>
  </sheetViews>
  <sheetFormatPr defaultRowHeight="21.75" x14ac:dyDescent="0.5"/>
  <cols>
    <col min="1" max="1" width="39.5703125" style="1" bestFit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4" style="1" customWidth="1"/>
    <col min="12" max="12" width="1" style="1" customWidth="1"/>
    <col min="13" max="13" width="14" style="1" customWidth="1"/>
    <col min="14" max="14" width="1" style="1" customWidth="1"/>
    <col min="15" max="15" width="16" style="1" customWidth="1"/>
    <col min="16" max="16" width="1" style="1" customWidth="1"/>
    <col min="17" max="17" width="22" style="1" customWidth="1"/>
    <col min="18" max="18" width="1" style="1" customWidth="1"/>
    <col min="19" max="19" width="22" style="1" customWidth="1"/>
    <col min="20" max="20" width="1" style="1" customWidth="1"/>
    <col min="21" max="21" width="15" style="1" customWidth="1"/>
    <col min="22" max="22" width="1" style="1" customWidth="1"/>
    <col min="23" max="23" width="21" style="1" customWidth="1"/>
    <col min="24" max="24" width="1" style="1" customWidth="1"/>
    <col min="25" max="25" width="11" style="1" customWidth="1"/>
    <col min="26" max="26" width="1" style="1" customWidth="1"/>
    <col min="27" max="27" width="14" style="1" customWidth="1"/>
    <col min="28" max="28" width="1" style="1" customWidth="1"/>
    <col min="29" max="29" width="16" style="1" customWidth="1"/>
    <col min="30" max="30" width="1" style="1" customWidth="1"/>
    <col min="31" max="31" width="23" style="1" customWidth="1"/>
    <col min="32" max="32" width="1" style="1" customWidth="1"/>
    <col min="33" max="33" width="22" style="1" customWidth="1"/>
    <col min="34" max="34" width="1" style="1" customWidth="1"/>
    <col min="35" max="35" width="22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10" t="s">
        <v>0</v>
      </c>
      <c r="O2" s="10" t="s">
        <v>0</v>
      </c>
      <c r="P2" s="10" t="s">
        <v>0</v>
      </c>
      <c r="Q2" s="10" t="s">
        <v>0</v>
      </c>
      <c r="R2" s="10" t="s">
        <v>0</v>
      </c>
      <c r="S2" s="10" t="s">
        <v>0</v>
      </c>
      <c r="T2" s="10" t="s">
        <v>0</v>
      </c>
      <c r="U2" s="10" t="s">
        <v>0</v>
      </c>
      <c r="V2" s="10" t="s">
        <v>0</v>
      </c>
      <c r="W2" s="10" t="s">
        <v>0</v>
      </c>
      <c r="X2" s="10" t="s">
        <v>0</v>
      </c>
      <c r="Y2" s="10" t="s">
        <v>0</v>
      </c>
      <c r="Z2" s="10" t="s">
        <v>0</v>
      </c>
      <c r="AA2" s="10" t="s">
        <v>0</v>
      </c>
      <c r="AB2" s="10" t="s">
        <v>0</v>
      </c>
      <c r="AC2" s="10" t="s">
        <v>0</v>
      </c>
      <c r="AD2" s="10" t="s">
        <v>0</v>
      </c>
      <c r="AE2" s="10" t="s">
        <v>0</v>
      </c>
      <c r="AF2" s="10" t="s">
        <v>0</v>
      </c>
      <c r="AG2" s="10" t="s">
        <v>0</v>
      </c>
      <c r="AH2" s="10" t="s">
        <v>0</v>
      </c>
      <c r="AI2" s="10" t="s">
        <v>0</v>
      </c>
      <c r="AJ2" s="10" t="s">
        <v>0</v>
      </c>
      <c r="AK2" s="10" t="s">
        <v>0</v>
      </c>
    </row>
    <row r="3" spans="1:37" ht="22.5" x14ac:dyDescent="0.5">
      <c r="A3" s="10" t="s">
        <v>1</v>
      </c>
      <c r="B3" s="10" t="s">
        <v>1</v>
      </c>
      <c r="C3" s="10" t="s">
        <v>1</v>
      </c>
      <c r="D3" s="10" t="s">
        <v>1</v>
      </c>
      <c r="E3" s="10" t="s">
        <v>1</v>
      </c>
      <c r="F3" s="10" t="s">
        <v>1</v>
      </c>
      <c r="G3" s="10" t="s">
        <v>1</v>
      </c>
      <c r="H3" s="10" t="s">
        <v>1</v>
      </c>
      <c r="I3" s="10" t="s">
        <v>1</v>
      </c>
      <c r="J3" s="10" t="s">
        <v>1</v>
      </c>
      <c r="K3" s="10" t="s">
        <v>1</v>
      </c>
      <c r="L3" s="10" t="s">
        <v>1</v>
      </c>
      <c r="M3" s="10" t="s">
        <v>1</v>
      </c>
      <c r="N3" s="10" t="s">
        <v>1</v>
      </c>
      <c r="O3" s="10" t="s">
        <v>1</v>
      </c>
      <c r="P3" s="10" t="s">
        <v>1</v>
      </c>
      <c r="Q3" s="10" t="s">
        <v>1</v>
      </c>
      <c r="R3" s="10" t="s">
        <v>1</v>
      </c>
      <c r="S3" s="10" t="s">
        <v>1</v>
      </c>
      <c r="T3" s="10" t="s">
        <v>1</v>
      </c>
      <c r="U3" s="10" t="s">
        <v>1</v>
      </c>
      <c r="V3" s="10" t="s">
        <v>1</v>
      </c>
      <c r="W3" s="10" t="s">
        <v>1</v>
      </c>
      <c r="X3" s="10" t="s">
        <v>1</v>
      </c>
      <c r="Y3" s="10" t="s">
        <v>1</v>
      </c>
      <c r="Z3" s="10" t="s">
        <v>1</v>
      </c>
      <c r="AA3" s="10" t="s">
        <v>1</v>
      </c>
      <c r="AB3" s="10" t="s">
        <v>1</v>
      </c>
      <c r="AC3" s="10" t="s">
        <v>1</v>
      </c>
      <c r="AD3" s="10" t="s">
        <v>1</v>
      </c>
      <c r="AE3" s="10" t="s">
        <v>1</v>
      </c>
      <c r="AF3" s="10" t="s">
        <v>1</v>
      </c>
      <c r="AG3" s="10" t="s">
        <v>1</v>
      </c>
      <c r="AH3" s="10" t="s">
        <v>1</v>
      </c>
      <c r="AI3" s="10" t="s">
        <v>1</v>
      </c>
      <c r="AJ3" s="10" t="s">
        <v>1</v>
      </c>
      <c r="AK3" s="10" t="s">
        <v>1</v>
      </c>
    </row>
    <row r="4" spans="1:37" ht="22.5" x14ac:dyDescent="0.5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  <c r="N4" s="10" t="s">
        <v>2</v>
      </c>
      <c r="O4" s="10" t="s">
        <v>2</v>
      </c>
      <c r="P4" s="10" t="s">
        <v>2</v>
      </c>
      <c r="Q4" s="10" t="s">
        <v>2</v>
      </c>
      <c r="R4" s="10" t="s">
        <v>2</v>
      </c>
      <c r="S4" s="10" t="s">
        <v>2</v>
      </c>
      <c r="T4" s="10" t="s">
        <v>2</v>
      </c>
      <c r="U4" s="10" t="s">
        <v>2</v>
      </c>
      <c r="V4" s="10" t="s">
        <v>2</v>
      </c>
      <c r="W4" s="10" t="s">
        <v>2</v>
      </c>
      <c r="X4" s="10" t="s">
        <v>2</v>
      </c>
      <c r="Y4" s="10" t="s">
        <v>2</v>
      </c>
      <c r="Z4" s="10" t="s">
        <v>2</v>
      </c>
      <c r="AA4" s="10" t="s">
        <v>2</v>
      </c>
      <c r="AB4" s="10" t="s">
        <v>2</v>
      </c>
      <c r="AC4" s="10" t="s">
        <v>2</v>
      </c>
      <c r="AD4" s="10" t="s">
        <v>2</v>
      </c>
      <c r="AE4" s="10" t="s">
        <v>2</v>
      </c>
      <c r="AF4" s="10" t="s">
        <v>2</v>
      </c>
      <c r="AG4" s="10" t="s">
        <v>2</v>
      </c>
      <c r="AH4" s="10" t="s">
        <v>2</v>
      </c>
      <c r="AI4" s="10" t="s">
        <v>2</v>
      </c>
      <c r="AJ4" s="10" t="s">
        <v>2</v>
      </c>
      <c r="AK4" s="10" t="s">
        <v>2</v>
      </c>
    </row>
    <row r="6" spans="1:37" ht="22.5" x14ac:dyDescent="0.5">
      <c r="A6" s="11" t="s">
        <v>15</v>
      </c>
      <c r="B6" s="11" t="s">
        <v>15</v>
      </c>
      <c r="C6" s="11" t="s">
        <v>15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15</v>
      </c>
      <c r="I6" s="11" t="s">
        <v>15</v>
      </c>
      <c r="J6" s="11" t="s">
        <v>15</v>
      </c>
      <c r="K6" s="11" t="s">
        <v>15</v>
      </c>
      <c r="L6" s="11" t="s">
        <v>15</v>
      </c>
      <c r="M6" s="11" t="s">
        <v>15</v>
      </c>
      <c r="O6" s="11" t="s">
        <v>4</v>
      </c>
      <c r="P6" s="11" t="s">
        <v>4</v>
      </c>
      <c r="Q6" s="11" t="s">
        <v>4</v>
      </c>
      <c r="R6" s="11" t="s">
        <v>4</v>
      </c>
      <c r="S6" s="11" t="s">
        <v>4</v>
      </c>
      <c r="U6" s="11" t="s">
        <v>5</v>
      </c>
      <c r="V6" s="11" t="s">
        <v>5</v>
      </c>
      <c r="W6" s="11" t="s">
        <v>5</v>
      </c>
      <c r="X6" s="11" t="s">
        <v>5</v>
      </c>
      <c r="Y6" s="11" t="s">
        <v>5</v>
      </c>
      <c r="Z6" s="11" t="s">
        <v>5</v>
      </c>
      <c r="AA6" s="11" t="s">
        <v>5</v>
      </c>
      <c r="AC6" s="11" t="s">
        <v>6</v>
      </c>
      <c r="AD6" s="11" t="s">
        <v>6</v>
      </c>
      <c r="AE6" s="11" t="s">
        <v>6</v>
      </c>
      <c r="AF6" s="11" t="s">
        <v>6</v>
      </c>
      <c r="AG6" s="11" t="s">
        <v>6</v>
      </c>
      <c r="AH6" s="11" t="s">
        <v>6</v>
      </c>
      <c r="AI6" s="11" t="s">
        <v>6</v>
      </c>
      <c r="AJ6" s="11" t="s">
        <v>6</v>
      </c>
      <c r="AK6" s="11" t="s">
        <v>6</v>
      </c>
    </row>
    <row r="7" spans="1:37" ht="22.5" x14ac:dyDescent="0.5">
      <c r="A7" s="11" t="s">
        <v>16</v>
      </c>
      <c r="C7" s="11" t="s">
        <v>17</v>
      </c>
      <c r="E7" s="11" t="s">
        <v>18</v>
      </c>
      <c r="G7" s="11" t="s">
        <v>19</v>
      </c>
      <c r="I7" s="11" t="s">
        <v>20</v>
      </c>
      <c r="K7" s="11" t="s">
        <v>21</v>
      </c>
      <c r="M7" s="11" t="s">
        <v>14</v>
      </c>
      <c r="O7" s="11" t="s">
        <v>7</v>
      </c>
      <c r="Q7" s="11" t="s">
        <v>8</v>
      </c>
      <c r="S7" s="11" t="s">
        <v>9</v>
      </c>
      <c r="U7" s="11" t="s">
        <v>10</v>
      </c>
      <c r="V7" s="11" t="s">
        <v>10</v>
      </c>
      <c r="W7" s="11" t="s">
        <v>10</v>
      </c>
      <c r="Y7" s="11" t="s">
        <v>11</v>
      </c>
      <c r="Z7" s="11" t="s">
        <v>11</v>
      </c>
      <c r="AA7" s="11" t="s">
        <v>11</v>
      </c>
      <c r="AC7" s="11" t="s">
        <v>7</v>
      </c>
      <c r="AE7" s="11" t="s">
        <v>22</v>
      </c>
      <c r="AG7" s="11" t="s">
        <v>8</v>
      </c>
      <c r="AI7" s="11" t="s">
        <v>9</v>
      </c>
      <c r="AK7" s="11" t="s">
        <v>12</v>
      </c>
    </row>
    <row r="8" spans="1:37" ht="22.5" x14ac:dyDescent="0.5">
      <c r="A8" s="11" t="s">
        <v>16</v>
      </c>
      <c r="C8" s="11" t="s">
        <v>17</v>
      </c>
      <c r="E8" s="11" t="s">
        <v>18</v>
      </c>
      <c r="G8" s="11" t="s">
        <v>19</v>
      </c>
      <c r="I8" s="11" t="s">
        <v>20</v>
      </c>
      <c r="K8" s="11" t="s">
        <v>21</v>
      </c>
      <c r="M8" s="11" t="s">
        <v>14</v>
      </c>
      <c r="O8" s="11" t="s">
        <v>7</v>
      </c>
      <c r="Q8" s="11" t="s">
        <v>8</v>
      </c>
      <c r="S8" s="11" t="s">
        <v>9</v>
      </c>
      <c r="U8" s="11" t="s">
        <v>7</v>
      </c>
      <c r="W8" s="11" t="s">
        <v>8</v>
      </c>
      <c r="Y8" s="11" t="s">
        <v>7</v>
      </c>
      <c r="AA8" s="11" t="s">
        <v>13</v>
      </c>
      <c r="AC8" s="11" t="s">
        <v>7</v>
      </c>
      <c r="AE8" s="11" t="s">
        <v>22</v>
      </c>
      <c r="AG8" s="11" t="s">
        <v>8</v>
      </c>
      <c r="AI8" s="11" t="s">
        <v>9</v>
      </c>
      <c r="AK8" s="11" t="s">
        <v>12</v>
      </c>
    </row>
    <row r="9" spans="1:37" ht="22.5" x14ac:dyDescent="0.55000000000000004">
      <c r="A9" s="2" t="s">
        <v>23</v>
      </c>
      <c r="C9" s="1" t="s">
        <v>24</v>
      </c>
      <c r="E9" s="1" t="s">
        <v>24</v>
      </c>
      <c r="G9" s="1" t="s">
        <v>25</v>
      </c>
      <c r="I9" s="1" t="s">
        <v>26</v>
      </c>
      <c r="K9" s="3">
        <v>0</v>
      </c>
      <c r="M9" s="3">
        <v>0</v>
      </c>
      <c r="O9" s="3">
        <v>86400</v>
      </c>
      <c r="Q9" s="3">
        <v>100161780680</v>
      </c>
      <c r="S9" s="3">
        <v>102981044574</v>
      </c>
      <c r="U9" s="3">
        <v>0</v>
      </c>
      <c r="W9" s="3">
        <v>0</v>
      </c>
      <c r="Y9" s="3">
        <v>0</v>
      </c>
      <c r="AA9" s="3">
        <v>0</v>
      </c>
      <c r="AC9" s="3">
        <v>86400</v>
      </c>
      <c r="AE9" s="3">
        <v>1230440</v>
      </c>
      <c r="AG9" s="3">
        <v>100161780680</v>
      </c>
      <c r="AI9" s="3">
        <v>106232941238</v>
      </c>
      <c r="AK9" s="6">
        <v>0.1019520246863278</v>
      </c>
    </row>
    <row r="10" spans="1:37" ht="22.5" x14ac:dyDescent="0.55000000000000004">
      <c r="A10" s="2" t="s">
        <v>27</v>
      </c>
      <c r="C10" s="1" t="s">
        <v>24</v>
      </c>
      <c r="E10" s="1" t="s">
        <v>24</v>
      </c>
      <c r="G10" s="1" t="s">
        <v>28</v>
      </c>
      <c r="I10" s="1" t="s">
        <v>29</v>
      </c>
      <c r="K10" s="3">
        <v>0</v>
      </c>
      <c r="M10" s="3">
        <v>0</v>
      </c>
      <c r="O10" s="3">
        <v>4300</v>
      </c>
      <c r="Q10" s="3">
        <v>2600579281</v>
      </c>
      <c r="S10" s="3">
        <v>3479531220</v>
      </c>
      <c r="U10" s="3">
        <v>0</v>
      </c>
      <c r="W10" s="3">
        <v>0</v>
      </c>
      <c r="Y10" s="3">
        <v>0</v>
      </c>
      <c r="AA10" s="3">
        <v>0</v>
      </c>
      <c r="AC10" s="3">
        <v>4300</v>
      </c>
      <c r="AE10" s="3">
        <v>849990</v>
      </c>
      <c r="AG10" s="3">
        <v>2600579281</v>
      </c>
      <c r="AI10" s="3">
        <v>3654294539</v>
      </c>
      <c r="AK10" s="6">
        <v>3.5070357904952131E-3</v>
      </c>
    </row>
    <row r="11" spans="1:37" ht="22.5" x14ac:dyDescent="0.55000000000000004">
      <c r="A11" s="2" t="s">
        <v>30</v>
      </c>
      <c r="C11" s="1" t="s">
        <v>24</v>
      </c>
      <c r="E11" s="1" t="s">
        <v>24</v>
      </c>
      <c r="G11" s="1" t="s">
        <v>31</v>
      </c>
      <c r="I11" s="1" t="s">
        <v>32</v>
      </c>
      <c r="K11" s="3">
        <v>0</v>
      </c>
      <c r="M11" s="3">
        <v>0</v>
      </c>
      <c r="O11" s="3">
        <v>28</v>
      </c>
      <c r="Q11" s="3">
        <v>16886917</v>
      </c>
      <c r="S11" s="3">
        <v>22936522</v>
      </c>
      <c r="U11" s="3">
        <v>30000</v>
      </c>
      <c r="W11" s="3">
        <v>24847202738</v>
      </c>
      <c r="Y11" s="3">
        <v>0</v>
      </c>
      <c r="AA11" s="3">
        <v>0</v>
      </c>
      <c r="AC11" s="3">
        <v>30028</v>
      </c>
      <c r="AE11" s="3">
        <v>861610</v>
      </c>
      <c r="AG11" s="3">
        <v>24864089655</v>
      </c>
      <c r="AI11" s="3">
        <v>25867735702</v>
      </c>
      <c r="AK11" s="6">
        <v>2.482533193692979E-2</v>
      </c>
    </row>
    <row r="12" spans="1:37" ht="22.5" x14ac:dyDescent="0.55000000000000004">
      <c r="A12" s="2" t="s">
        <v>33</v>
      </c>
      <c r="C12" s="1" t="s">
        <v>24</v>
      </c>
      <c r="E12" s="1" t="s">
        <v>24</v>
      </c>
      <c r="G12" s="1" t="s">
        <v>31</v>
      </c>
      <c r="I12" s="1" t="s">
        <v>32</v>
      </c>
      <c r="K12" s="3">
        <v>0</v>
      </c>
      <c r="M12" s="3">
        <v>0</v>
      </c>
      <c r="O12" s="3">
        <v>3100</v>
      </c>
      <c r="Q12" s="3">
        <v>2088384739</v>
      </c>
      <c r="S12" s="3">
        <v>2805022497</v>
      </c>
      <c r="U12" s="3">
        <v>0</v>
      </c>
      <c r="W12" s="3">
        <v>0</v>
      </c>
      <c r="Y12" s="3">
        <v>0</v>
      </c>
      <c r="AA12" s="3">
        <v>0</v>
      </c>
      <c r="AC12" s="3">
        <v>3100</v>
      </c>
      <c r="AE12" s="3">
        <v>936660</v>
      </c>
      <c r="AG12" s="3">
        <v>2088384739</v>
      </c>
      <c r="AI12" s="3">
        <v>2903119714</v>
      </c>
      <c r="AK12" s="6">
        <v>2.7861313948372535E-3</v>
      </c>
    </row>
    <row r="13" spans="1:37" ht="22.5" x14ac:dyDescent="0.55000000000000004">
      <c r="A13" s="2" t="s">
        <v>34</v>
      </c>
      <c r="C13" s="1" t="s">
        <v>24</v>
      </c>
      <c r="E13" s="1" t="s">
        <v>24</v>
      </c>
      <c r="G13" s="1" t="s">
        <v>35</v>
      </c>
      <c r="I13" s="1" t="s">
        <v>36</v>
      </c>
      <c r="K13" s="3">
        <v>18</v>
      </c>
      <c r="M13" s="3">
        <v>18</v>
      </c>
      <c r="O13" s="3">
        <v>83390</v>
      </c>
      <c r="Q13" s="3">
        <v>77833213559</v>
      </c>
      <c r="S13" s="3">
        <v>78890400592</v>
      </c>
      <c r="U13" s="3">
        <v>0</v>
      </c>
      <c r="W13" s="3">
        <v>0</v>
      </c>
      <c r="Y13" s="3">
        <v>0</v>
      </c>
      <c r="AA13" s="3">
        <v>0</v>
      </c>
      <c r="AC13" s="3">
        <v>83390</v>
      </c>
      <c r="AE13" s="3">
        <v>957421</v>
      </c>
      <c r="AG13" s="3">
        <v>77833213559</v>
      </c>
      <c r="AI13" s="3">
        <v>79824866310</v>
      </c>
      <c r="AK13" s="6">
        <v>7.6608127815902247E-2</v>
      </c>
    </row>
    <row r="14" spans="1:37" ht="22.5" x14ac:dyDescent="0.55000000000000004">
      <c r="A14" s="2" t="s">
        <v>37</v>
      </c>
      <c r="C14" s="1" t="s">
        <v>24</v>
      </c>
      <c r="E14" s="1" t="s">
        <v>24</v>
      </c>
      <c r="G14" s="1" t="s">
        <v>38</v>
      </c>
      <c r="I14" s="1" t="s">
        <v>39</v>
      </c>
      <c r="K14" s="3">
        <v>18.5</v>
      </c>
      <c r="M14" s="3">
        <v>18.5</v>
      </c>
      <c r="O14" s="3">
        <v>80000</v>
      </c>
      <c r="Q14" s="3">
        <v>72265095675</v>
      </c>
      <c r="S14" s="3">
        <v>72522692879</v>
      </c>
      <c r="U14" s="3">
        <v>0</v>
      </c>
      <c r="W14" s="3">
        <v>0</v>
      </c>
      <c r="Y14" s="3">
        <v>0</v>
      </c>
      <c r="AA14" s="3">
        <v>0</v>
      </c>
      <c r="AC14" s="3">
        <v>80000</v>
      </c>
      <c r="AE14" s="3">
        <v>915523</v>
      </c>
      <c r="AG14" s="3">
        <v>72265095675</v>
      </c>
      <c r="AI14" s="3">
        <v>73228564916</v>
      </c>
      <c r="AK14" s="6">
        <v>7.0277640542158307E-2</v>
      </c>
    </row>
    <row r="15" spans="1:37" ht="22.5" x14ac:dyDescent="0.55000000000000004">
      <c r="A15" s="2" t="s">
        <v>40</v>
      </c>
      <c r="C15" s="1" t="s">
        <v>24</v>
      </c>
      <c r="E15" s="1" t="s">
        <v>24</v>
      </c>
      <c r="G15" s="1" t="s">
        <v>41</v>
      </c>
      <c r="I15" s="1" t="s">
        <v>42</v>
      </c>
      <c r="K15" s="3">
        <v>18</v>
      </c>
      <c r="M15" s="3">
        <v>18</v>
      </c>
      <c r="O15" s="3">
        <v>205000</v>
      </c>
      <c r="Q15" s="3">
        <v>187093345701</v>
      </c>
      <c r="S15" s="3">
        <v>176493094827</v>
      </c>
      <c r="U15" s="3">
        <v>0</v>
      </c>
      <c r="W15" s="3">
        <v>0</v>
      </c>
      <c r="Y15" s="3">
        <v>0</v>
      </c>
      <c r="AA15" s="3">
        <v>0</v>
      </c>
      <c r="AC15" s="3">
        <v>205000</v>
      </c>
      <c r="AE15" s="3">
        <v>859487</v>
      </c>
      <c r="AG15" s="3">
        <v>187093345701</v>
      </c>
      <c r="AI15" s="3">
        <v>176162899686</v>
      </c>
      <c r="AK15" s="6">
        <v>0.16906398418702284</v>
      </c>
    </row>
    <row r="16" spans="1:37" ht="22.5" x14ac:dyDescent="0.55000000000000004">
      <c r="A16" s="2" t="s">
        <v>43</v>
      </c>
      <c r="C16" s="1" t="s">
        <v>24</v>
      </c>
      <c r="E16" s="1" t="s">
        <v>24</v>
      </c>
      <c r="G16" s="1" t="s">
        <v>44</v>
      </c>
      <c r="I16" s="1" t="s">
        <v>45</v>
      </c>
      <c r="K16" s="3">
        <v>20.5</v>
      </c>
      <c r="M16" s="3">
        <v>20.5</v>
      </c>
      <c r="O16" s="3">
        <v>31853</v>
      </c>
      <c r="Q16" s="3">
        <v>30006185683</v>
      </c>
      <c r="S16" s="3">
        <v>27398583095</v>
      </c>
      <c r="U16" s="3">
        <v>0</v>
      </c>
      <c r="W16" s="3">
        <v>0</v>
      </c>
      <c r="Y16" s="3">
        <v>0</v>
      </c>
      <c r="AA16" s="3">
        <v>0</v>
      </c>
      <c r="AC16" s="3">
        <v>31853</v>
      </c>
      <c r="AE16" s="3">
        <v>858702</v>
      </c>
      <c r="AG16" s="3">
        <v>30006185683</v>
      </c>
      <c r="AI16" s="3">
        <v>27347277213</v>
      </c>
      <c r="AK16" s="6">
        <v>2.6245251699068144E-2</v>
      </c>
    </row>
    <row r="17" spans="1:37" x14ac:dyDescent="0.5">
      <c r="A17" s="1" t="s">
        <v>46</v>
      </c>
      <c r="C17" s="1" t="s">
        <v>46</v>
      </c>
      <c r="E17" s="1" t="s">
        <v>46</v>
      </c>
      <c r="G17" s="1" t="s">
        <v>46</v>
      </c>
      <c r="I17" s="1" t="s">
        <v>46</v>
      </c>
      <c r="K17" s="1" t="s">
        <v>46</v>
      </c>
      <c r="M17" s="1" t="s">
        <v>46</v>
      </c>
      <c r="O17" s="1" t="s">
        <v>46</v>
      </c>
      <c r="Q17" s="4">
        <f>SUM(Q9:Q16)</f>
        <v>472065472235</v>
      </c>
      <c r="S17" s="4">
        <f>SUM(S9:S16)</f>
        <v>464593306206</v>
      </c>
      <c r="U17" s="1" t="s">
        <v>46</v>
      </c>
      <c r="W17" s="4">
        <f>SUM(W9:W16)</f>
        <v>24847202738</v>
      </c>
      <c r="Y17" s="1" t="s">
        <v>46</v>
      </c>
      <c r="AA17" s="4">
        <f>SUM(AA9:AA16)</f>
        <v>0</v>
      </c>
      <c r="AC17" s="1" t="s">
        <v>46</v>
      </c>
      <c r="AE17" s="1" t="s">
        <v>46</v>
      </c>
      <c r="AG17" s="4">
        <f>SUM(AG9:AG16)</f>
        <v>496912674973</v>
      </c>
      <c r="AI17" s="4">
        <f>SUM(AI9:AI16)</f>
        <v>495221699318</v>
      </c>
      <c r="AK17" s="7">
        <f>SUM(AK9:AK16)</f>
        <v>0.47526552805274158</v>
      </c>
    </row>
    <row r="20" spans="1:37" x14ac:dyDescent="0.5">
      <c r="AI20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zoomScale="106" zoomScaleNormal="106" workbookViewId="0">
      <selection activeCell="A14" sqref="A14"/>
    </sheetView>
  </sheetViews>
  <sheetFormatPr defaultRowHeight="21.75" x14ac:dyDescent="0.5"/>
  <cols>
    <col min="1" max="1" width="41.85546875" style="1" bestFit="1" customWidth="1"/>
    <col min="2" max="2" width="1" style="1" customWidth="1"/>
    <col min="3" max="3" width="14" style="1" customWidth="1"/>
    <col min="4" max="4" width="1" style="1" customWidth="1"/>
    <col min="5" max="5" width="18" style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</row>
    <row r="3" spans="1:5" ht="22.5" x14ac:dyDescent="0.5">
      <c r="A3" s="10" t="s">
        <v>98</v>
      </c>
      <c r="B3" s="10" t="s">
        <v>98</v>
      </c>
      <c r="C3" s="10" t="s">
        <v>98</v>
      </c>
      <c r="D3" s="10" t="s">
        <v>98</v>
      </c>
      <c r="E3" s="10" t="s">
        <v>98</v>
      </c>
    </row>
    <row r="4" spans="1:5" ht="22.5" x14ac:dyDescent="0.5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</row>
    <row r="6" spans="1:5" ht="22.5" x14ac:dyDescent="0.5">
      <c r="A6" s="11" t="s">
        <v>126</v>
      </c>
      <c r="C6" s="11" t="s">
        <v>100</v>
      </c>
      <c r="E6" s="11" t="s">
        <v>6</v>
      </c>
    </row>
    <row r="7" spans="1:5" ht="22.5" x14ac:dyDescent="0.5">
      <c r="A7" s="11" t="s">
        <v>126</v>
      </c>
      <c r="C7" s="11" t="s">
        <v>62</v>
      </c>
      <c r="E7" s="11" t="s">
        <v>62</v>
      </c>
    </row>
    <row r="8" spans="1:5" ht="22.5" x14ac:dyDescent="0.55000000000000004">
      <c r="A8" s="2" t="s">
        <v>127</v>
      </c>
      <c r="C8" s="3">
        <v>2000</v>
      </c>
      <c r="E8" s="3">
        <v>16132590</v>
      </c>
    </row>
    <row r="9" spans="1:5" ht="23.25" thickBot="1" x14ac:dyDescent="0.6">
      <c r="A9" s="2" t="s">
        <v>135</v>
      </c>
      <c r="C9" s="3">
        <v>0</v>
      </c>
      <c r="E9" s="3">
        <v>1204371</v>
      </c>
    </row>
    <row r="10" spans="1:5" ht="22.5" thickBot="1" x14ac:dyDescent="0.55000000000000004">
      <c r="A10" s="1" t="s">
        <v>46</v>
      </c>
      <c r="C10" s="4">
        <f ca="1">SUM(C8:C10)</f>
        <v>2000</v>
      </c>
      <c r="E10" s="4">
        <f ca="1">SUM(E8:E10)</f>
        <v>17336961</v>
      </c>
    </row>
    <row r="11" spans="1:5" ht="22.5" thickTop="1" x14ac:dyDescent="0.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4"/>
  <sheetViews>
    <sheetView rightToLeft="1" zoomScale="106" zoomScaleNormal="106" workbookViewId="0">
      <selection activeCell="K14" sqref="K14"/>
    </sheetView>
  </sheetViews>
  <sheetFormatPr defaultRowHeight="21.75" x14ac:dyDescent="0.5"/>
  <cols>
    <col min="1" max="1" width="39.7109375" style="1" bestFit="1" customWidth="1"/>
    <col min="2" max="2" width="1" style="1" customWidth="1"/>
    <col min="3" max="3" width="16" style="1" customWidth="1"/>
    <col min="4" max="4" width="1" style="1" customWidth="1"/>
    <col min="5" max="5" width="16" style="1" customWidth="1"/>
    <col min="6" max="6" width="1" style="1" customWidth="1"/>
    <col min="7" max="7" width="21" style="1" customWidth="1"/>
    <col min="8" max="8" width="1" style="1" customWidth="1"/>
    <col min="9" max="9" width="16" style="1" customWidth="1"/>
    <col min="10" max="10" width="1" style="1" customWidth="1"/>
    <col min="11" max="11" width="28" style="1" customWidth="1"/>
    <col min="12" max="12" width="1" style="1" customWidth="1"/>
    <col min="13" max="13" width="41.710937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 x14ac:dyDescent="0.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</row>
    <row r="3" spans="1:13" ht="22.5" x14ac:dyDescent="0.5">
      <c r="A3" s="10" t="s">
        <v>1</v>
      </c>
      <c r="B3" s="10" t="s">
        <v>1</v>
      </c>
      <c r="C3" s="10" t="s">
        <v>1</v>
      </c>
      <c r="D3" s="10" t="s">
        <v>1</v>
      </c>
      <c r="E3" s="10" t="s">
        <v>1</v>
      </c>
      <c r="F3" s="10" t="s">
        <v>1</v>
      </c>
      <c r="G3" s="10" t="s">
        <v>1</v>
      </c>
      <c r="H3" s="10" t="s">
        <v>1</v>
      </c>
      <c r="I3" s="10" t="s">
        <v>1</v>
      </c>
      <c r="J3" s="10" t="s">
        <v>1</v>
      </c>
      <c r="K3" s="10" t="s">
        <v>1</v>
      </c>
      <c r="L3" s="10" t="s">
        <v>1</v>
      </c>
      <c r="M3" s="10" t="s">
        <v>1</v>
      </c>
    </row>
    <row r="4" spans="1:13" ht="22.5" x14ac:dyDescent="0.5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</row>
    <row r="6" spans="1:13" ht="22.5" x14ac:dyDescent="0.5">
      <c r="A6" s="11" t="s">
        <v>3</v>
      </c>
      <c r="C6" s="11" t="s">
        <v>6</v>
      </c>
      <c r="D6" s="11" t="s">
        <v>6</v>
      </c>
      <c r="E6" s="11" t="s">
        <v>6</v>
      </c>
      <c r="F6" s="11" t="s">
        <v>6</v>
      </c>
      <c r="G6" s="11" t="s">
        <v>6</v>
      </c>
      <c r="H6" s="11" t="s">
        <v>6</v>
      </c>
      <c r="I6" s="11" t="s">
        <v>6</v>
      </c>
      <c r="J6" s="11" t="s">
        <v>6</v>
      </c>
      <c r="K6" s="11" t="s">
        <v>6</v>
      </c>
      <c r="L6" s="11" t="s">
        <v>6</v>
      </c>
      <c r="M6" s="11" t="s">
        <v>6</v>
      </c>
    </row>
    <row r="7" spans="1:13" ht="22.5" x14ac:dyDescent="0.5">
      <c r="A7" s="11" t="s">
        <v>3</v>
      </c>
      <c r="C7" s="11" t="s">
        <v>7</v>
      </c>
      <c r="E7" s="11" t="s">
        <v>47</v>
      </c>
      <c r="G7" s="11" t="s">
        <v>48</v>
      </c>
      <c r="I7" s="11" t="s">
        <v>49</v>
      </c>
      <c r="K7" s="11" t="s">
        <v>50</v>
      </c>
      <c r="M7" s="11" t="s">
        <v>51</v>
      </c>
    </row>
    <row r="8" spans="1:13" ht="22.5" x14ac:dyDescent="0.55000000000000004">
      <c r="A8" s="2" t="s">
        <v>34</v>
      </c>
      <c r="C8" s="3">
        <v>83390</v>
      </c>
      <c r="E8" s="3">
        <v>952320</v>
      </c>
      <c r="G8" s="3">
        <v>957421</v>
      </c>
      <c r="I8" s="1" t="s">
        <v>52</v>
      </c>
      <c r="K8" s="3">
        <v>79839337190</v>
      </c>
      <c r="M8" s="1" t="s">
        <v>132</v>
      </c>
    </row>
    <row r="9" spans="1:13" ht="22.5" x14ac:dyDescent="0.55000000000000004">
      <c r="A9" s="2" t="s">
        <v>37</v>
      </c>
      <c r="C9" s="3">
        <v>80000</v>
      </c>
      <c r="E9" s="3">
        <v>903150</v>
      </c>
      <c r="G9" s="3">
        <v>915523</v>
      </c>
      <c r="I9" s="1" t="s">
        <v>53</v>
      </c>
      <c r="K9" s="3">
        <v>73241840000</v>
      </c>
      <c r="M9" s="1" t="s">
        <v>132</v>
      </c>
    </row>
    <row r="10" spans="1:13" ht="22.5" x14ac:dyDescent="0.55000000000000004">
      <c r="A10" s="2" t="s">
        <v>40</v>
      </c>
      <c r="C10" s="3">
        <v>205000</v>
      </c>
      <c r="E10" s="3">
        <v>925000</v>
      </c>
      <c r="G10" s="3">
        <v>859487</v>
      </c>
      <c r="I10" s="1" t="s">
        <v>54</v>
      </c>
      <c r="K10" s="3">
        <v>176194835000</v>
      </c>
      <c r="M10" s="1" t="s">
        <v>132</v>
      </c>
    </row>
    <row r="11" spans="1:13" ht="22.5" x14ac:dyDescent="0.55000000000000004">
      <c r="A11" s="2" t="s">
        <v>43</v>
      </c>
      <c r="C11" s="3">
        <v>31853</v>
      </c>
      <c r="E11" s="3">
        <v>937800</v>
      </c>
      <c r="G11" s="3">
        <v>858702</v>
      </c>
      <c r="I11" s="1" t="s">
        <v>55</v>
      </c>
      <c r="K11" s="3">
        <v>27352234806</v>
      </c>
      <c r="M11" s="1" t="s">
        <v>132</v>
      </c>
    </row>
    <row r="12" spans="1:13" ht="22.5" x14ac:dyDescent="0.55000000000000004">
      <c r="A12" s="2" t="s">
        <v>23</v>
      </c>
      <c r="C12" s="3">
        <v>86400</v>
      </c>
      <c r="D12" s="3"/>
      <c r="E12" s="3">
        <v>1200880</v>
      </c>
      <c r="F12" s="3"/>
      <c r="G12" s="3">
        <v>1230440</v>
      </c>
      <c r="H12" s="3"/>
      <c r="I12" s="1" t="s">
        <v>133</v>
      </c>
      <c r="J12" s="3"/>
      <c r="K12" s="3">
        <v>106310016000</v>
      </c>
      <c r="L12" s="3"/>
      <c r="M12" s="1" t="s">
        <v>132</v>
      </c>
    </row>
    <row r="13" spans="1:13" ht="22.5" thickBot="1" x14ac:dyDescent="0.55000000000000004">
      <c r="K13" s="12">
        <f>SUM(K8:K12)</f>
        <v>462938262996</v>
      </c>
    </row>
    <row r="14" spans="1:13" ht="22.5" thickTop="1" x14ac:dyDescent="0.5"/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zoomScale="98" zoomScaleNormal="98" workbookViewId="0">
      <selection activeCell="E23" sqref="E23"/>
    </sheetView>
  </sheetViews>
  <sheetFormatPr defaultRowHeight="21.75" x14ac:dyDescent="0.5"/>
  <cols>
    <col min="1" max="1" width="28.140625" style="1" bestFit="1" customWidth="1"/>
    <col min="2" max="2" width="1" style="1" customWidth="1"/>
    <col min="3" max="3" width="21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2.5" x14ac:dyDescent="0.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</row>
    <row r="3" spans="1:7" ht="22.5" x14ac:dyDescent="0.5">
      <c r="A3" s="10" t="s">
        <v>98</v>
      </c>
      <c r="B3" s="10" t="s">
        <v>98</v>
      </c>
      <c r="C3" s="10" t="s">
        <v>98</v>
      </c>
      <c r="D3" s="10" t="s">
        <v>98</v>
      </c>
      <c r="E3" s="10" t="s">
        <v>98</v>
      </c>
      <c r="F3" s="10" t="s">
        <v>98</v>
      </c>
      <c r="G3" s="10" t="s">
        <v>98</v>
      </c>
    </row>
    <row r="4" spans="1:7" ht="22.5" x14ac:dyDescent="0.5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</row>
    <row r="6" spans="1:7" ht="22.5" x14ac:dyDescent="0.5">
      <c r="A6" s="11" t="s">
        <v>102</v>
      </c>
      <c r="C6" s="11" t="s">
        <v>62</v>
      </c>
      <c r="E6" s="11" t="s">
        <v>119</v>
      </c>
      <c r="G6" s="11" t="s">
        <v>12</v>
      </c>
    </row>
    <row r="7" spans="1:7" ht="22.5" x14ac:dyDescent="0.55000000000000004">
      <c r="A7" s="2" t="s">
        <v>128</v>
      </c>
      <c r="C7" s="3">
        <v>0</v>
      </c>
      <c r="E7" s="6">
        <f>C7/$C$11</f>
        <v>0</v>
      </c>
      <c r="G7" s="6">
        <v>0</v>
      </c>
    </row>
    <row r="8" spans="1:7" ht="22.5" x14ac:dyDescent="0.55000000000000004">
      <c r="A8" s="2" t="s">
        <v>129</v>
      </c>
      <c r="C8" s="3">
        <f>'سرمایه‌گذاری در اوراق بهادار'!I20</f>
        <v>12016512527</v>
      </c>
      <c r="E8" s="6">
        <f t="shared" ref="E8:E10" si="0">C8/$C$11</f>
        <v>0.48911203099215805</v>
      </c>
      <c r="G8" s="6">
        <v>1.1532277724021489E-2</v>
      </c>
    </row>
    <row r="9" spans="1:7" ht="22.5" x14ac:dyDescent="0.55000000000000004">
      <c r="A9" s="2" t="s">
        <v>130</v>
      </c>
      <c r="C9" s="3">
        <f>'درآمد سپرده بانکی'!E20</f>
        <v>12551502135</v>
      </c>
      <c r="E9" s="6">
        <f t="shared" si="0"/>
        <v>0.51088788760118919</v>
      </c>
      <c r="G9" s="6">
        <v>1.204570861547679E-2</v>
      </c>
    </row>
    <row r="10" spans="1:7" ht="23.25" thickBot="1" x14ac:dyDescent="0.6">
      <c r="A10" s="2" t="s">
        <v>126</v>
      </c>
      <c r="C10" s="3">
        <v>2000</v>
      </c>
      <c r="E10" s="6">
        <f t="shared" si="0"/>
        <v>8.140665270279846E-8</v>
      </c>
      <c r="G10" s="6">
        <v>1.9194051016232073E-9</v>
      </c>
    </row>
    <row r="11" spans="1:7" ht="22.5" thickBot="1" x14ac:dyDescent="0.55000000000000004">
      <c r="C11" s="4">
        <f>SUM(C7:C10)</f>
        <v>24568016662</v>
      </c>
      <c r="E11" s="5" t="s">
        <v>131</v>
      </c>
      <c r="G11" s="7">
        <f>SUM(G7:G10)</f>
        <v>2.3577988258903379E-2</v>
      </c>
    </row>
    <row r="12" spans="1:7" ht="22.5" thickTop="1" x14ac:dyDescent="0.5"/>
    <row r="14" spans="1:7" x14ac:dyDescent="0.5">
      <c r="G14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3"/>
  <sheetViews>
    <sheetView rightToLeft="1" zoomScale="96" zoomScaleNormal="96" workbookViewId="0">
      <selection activeCell="I15" sqref="I15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31" style="1" customWidth="1"/>
    <col min="4" max="4" width="1" style="1" customWidth="1"/>
    <col min="5" max="5" width="25" style="1" customWidth="1"/>
    <col min="6" max="6" width="1" style="1" customWidth="1"/>
    <col min="7" max="7" width="20" style="1" customWidth="1"/>
    <col min="8" max="8" width="1" style="1" customWidth="1"/>
    <col min="9" max="9" width="14" style="1" customWidth="1"/>
    <col min="10" max="10" width="1" style="1" customWidth="1"/>
    <col min="11" max="11" width="22" style="1" customWidth="1"/>
    <col min="12" max="12" width="1" style="1" customWidth="1"/>
    <col min="13" max="13" width="21" style="1" customWidth="1"/>
    <col min="14" max="14" width="1" style="1" customWidth="1"/>
    <col min="15" max="15" width="21" style="1" customWidth="1"/>
    <col min="16" max="16" width="1" style="1" customWidth="1"/>
    <col min="17" max="17" width="22" style="1" customWidth="1"/>
    <col min="18" max="18" width="1" style="1" customWidth="1"/>
    <col min="19" max="19" width="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10" t="s">
        <v>0</v>
      </c>
      <c r="O2" s="10" t="s">
        <v>0</v>
      </c>
      <c r="P2" s="10" t="s">
        <v>0</v>
      </c>
      <c r="Q2" s="10" t="s">
        <v>0</v>
      </c>
      <c r="R2" s="10" t="s">
        <v>0</v>
      </c>
      <c r="S2" s="10" t="s">
        <v>0</v>
      </c>
    </row>
    <row r="3" spans="1:19" ht="22.5" x14ac:dyDescent="0.5">
      <c r="A3" s="10" t="s">
        <v>1</v>
      </c>
      <c r="B3" s="10" t="s">
        <v>1</v>
      </c>
      <c r="C3" s="10" t="s">
        <v>1</v>
      </c>
      <c r="D3" s="10" t="s">
        <v>1</v>
      </c>
      <c r="E3" s="10" t="s">
        <v>1</v>
      </c>
      <c r="F3" s="10" t="s">
        <v>1</v>
      </c>
      <c r="G3" s="10" t="s">
        <v>1</v>
      </c>
      <c r="H3" s="10" t="s">
        <v>1</v>
      </c>
      <c r="I3" s="10" t="s">
        <v>1</v>
      </c>
      <c r="J3" s="10" t="s">
        <v>1</v>
      </c>
      <c r="K3" s="10" t="s">
        <v>1</v>
      </c>
      <c r="L3" s="10" t="s">
        <v>1</v>
      </c>
      <c r="M3" s="10" t="s">
        <v>1</v>
      </c>
      <c r="N3" s="10" t="s">
        <v>1</v>
      </c>
      <c r="O3" s="10" t="s">
        <v>1</v>
      </c>
      <c r="P3" s="10" t="s">
        <v>1</v>
      </c>
      <c r="Q3" s="10" t="s">
        <v>1</v>
      </c>
      <c r="R3" s="10" t="s">
        <v>1</v>
      </c>
      <c r="S3" s="10" t="s">
        <v>1</v>
      </c>
    </row>
    <row r="4" spans="1:19" ht="22.5" x14ac:dyDescent="0.5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  <c r="N4" s="10" t="s">
        <v>2</v>
      </c>
      <c r="O4" s="10" t="s">
        <v>2</v>
      </c>
      <c r="P4" s="10" t="s">
        <v>2</v>
      </c>
      <c r="Q4" s="10" t="s">
        <v>2</v>
      </c>
      <c r="R4" s="10" t="s">
        <v>2</v>
      </c>
      <c r="S4" s="10" t="s">
        <v>2</v>
      </c>
    </row>
    <row r="6" spans="1:19" ht="22.5" x14ac:dyDescent="0.5">
      <c r="A6" s="11" t="s">
        <v>57</v>
      </c>
      <c r="C6" s="11" t="s">
        <v>58</v>
      </c>
      <c r="D6" s="11" t="s">
        <v>58</v>
      </c>
      <c r="E6" s="11" t="s">
        <v>58</v>
      </c>
      <c r="F6" s="11" t="s">
        <v>58</v>
      </c>
      <c r="G6" s="11" t="s">
        <v>58</v>
      </c>
      <c r="H6" s="11" t="s">
        <v>58</v>
      </c>
      <c r="I6" s="11" t="s">
        <v>58</v>
      </c>
      <c r="K6" s="11" t="s">
        <v>4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</row>
    <row r="7" spans="1:19" ht="22.5" x14ac:dyDescent="0.5">
      <c r="A7" s="11" t="s">
        <v>57</v>
      </c>
      <c r="C7" s="11" t="s">
        <v>59</v>
      </c>
      <c r="E7" s="11" t="s">
        <v>60</v>
      </c>
      <c r="G7" s="11" t="s">
        <v>61</v>
      </c>
      <c r="I7" s="11" t="s">
        <v>21</v>
      </c>
      <c r="K7" s="11" t="s">
        <v>62</v>
      </c>
      <c r="M7" s="11" t="s">
        <v>63</v>
      </c>
      <c r="O7" s="11" t="s">
        <v>64</v>
      </c>
      <c r="Q7" s="11" t="s">
        <v>62</v>
      </c>
      <c r="S7" s="11" t="s">
        <v>56</v>
      </c>
    </row>
    <row r="8" spans="1:19" ht="22.5" x14ac:dyDescent="0.55000000000000004">
      <c r="A8" s="2" t="s">
        <v>65</v>
      </c>
      <c r="C8" s="1" t="s">
        <v>66</v>
      </c>
      <c r="E8" s="1" t="s">
        <v>67</v>
      </c>
      <c r="G8" s="1" t="s">
        <v>68</v>
      </c>
      <c r="I8" s="8">
        <v>0</v>
      </c>
      <c r="K8" s="3">
        <v>9728599</v>
      </c>
      <c r="M8" s="1">
        <v>48126002662</v>
      </c>
      <c r="O8" s="1">
        <v>48131200000</v>
      </c>
      <c r="Q8" s="3">
        <v>4531261</v>
      </c>
      <c r="S8" s="6">
        <v>4.3486627400931384E-6</v>
      </c>
    </row>
    <row r="9" spans="1:19" ht="22.5" x14ac:dyDescent="0.55000000000000004">
      <c r="A9" s="2" t="s">
        <v>65</v>
      </c>
      <c r="C9" s="1" t="s">
        <v>69</v>
      </c>
      <c r="E9" s="1" t="s">
        <v>70</v>
      </c>
      <c r="G9" s="1" t="s">
        <v>71</v>
      </c>
      <c r="I9" s="8">
        <v>0</v>
      </c>
      <c r="K9" s="3">
        <v>181525390</v>
      </c>
      <c r="M9" s="1">
        <v>626184173</v>
      </c>
      <c r="O9" s="1">
        <v>790296200</v>
      </c>
      <c r="Q9" s="3">
        <v>17413363</v>
      </c>
      <c r="S9" s="6">
        <v>1.6711648889308398E-5</v>
      </c>
    </row>
    <row r="10" spans="1:19" ht="22.5" x14ac:dyDescent="0.55000000000000004">
      <c r="A10" s="2" t="s">
        <v>72</v>
      </c>
      <c r="C10" s="1" t="s">
        <v>73</v>
      </c>
      <c r="E10" s="1" t="s">
        <v>67</v>
      </c>
      <c r="G10" s="1" t="s">
        <v>74</v>
      </c>
      <c r="I10" s="8">
        <v>0</v>
      </c>
      <c r="K10" s="3">
        <v>28161337736</v>
      </c>
      <c r="M10" s="1">
        <v>57907709291</v>
      </c>
      <c r="O10" s="1">
        <v>64588864920</v>
      </c>
      <c r="Q10" s="3">
        <v>21480182107</v>
      </c>
      <c r="S10" s="6">
        <v>2.0614585559985667E-2</v>
      </c>
    </row>
    <row r="11" spans="1:19" ht="22.5" x14ac:dyDescent="0.55000000000000004">
      <c r="A11" s="2" t="s">
        <v>75</v>
      </c>
      <c r="C11" s="1" t="s">
        <v>76</v>
      </c>
      <c r="E11" s="1" t="s">
        <v>67</v>
      </c>
      <c r="G11" s="1" t="s">
        <v>77</v>
      </c>
      <c r="I11" s="8">
        <v>0</v>
      </c>
      <c r="K11" s="3">
        <v>138065571</v>
      </c>
      <c r="M11" s="1">
        <v>8155950786</v>
      </c>
      <c r="O11" s="1">
        <v>8161856706</v>
      </c>
      <c r="Q11" s="3">
        <v>132159651</v>
      </c>
      <c r="S11" s="6">
        <v>1.2683395417907131E-4</v>
      </c>
    </row>
    <row r="12" spans="1:19" ht="22.5" x14ac:dyDescent="0.55000000000000004">
      <c r="A12" s="2" t="s">
        <v>78</v>
      </c>
      <c r="C12" s="1" t="s">
        <v>79</v>
      </c>
      <c r="E12" s="1" t="s">
        <v>67</v>
      </c>
      <c r="G12" s="1" t="s">
        <v>80</v>
      </c>
      <c r="I12" s="8">
        <v>0</v>
      </c>
      <c r="K12" s="3">
        <v>3448712686</v>
      </c>
      <c r="M12" s="1">
        <v>16169173419</v>
      </c>
      <c r="O12" s="1">
        <v>13441312400</v>
      </c>
      <c r="Q12" s="3">
        <v>6176573705</v>
      </c>
      <c r="S12" s="6">
        <v>5.9276735399643775E-3</v>
      </c>
    </row>
    <row r="13" spans="1:19" ht="22.5" x14ac:dyDescent="0.55000000000000004">
      <c r="A13" s="2" t="s">
        <v>78</v>
      </c>
      <c r="C13" s="1" t="s">
        <v>81</v>
      </c>
      <c r="E13" s="1" t="s">
        <v>82</v>
      </c>
      <c r="G13" s="1" t="s">
        <v>80</v>
      </c>
      <c r="I13" s="8" t="s">
        <v>134</v>
      </c>
      <c r="K13" s="3">
        <v>70000000000</v>
      </c>
      <c r="M13" s="1">
        <v>0</v>
      </c>
      <c r="O13" s="1">
        <v>0</v>
      </c>
      <c r="Q13" s="3">
        <v>70000000000</v>
      </c>
      <c r="S13" s="6">
        <v>6.7179178556812255E-2</v>
      </c>
    </row>
    <row r="14" spans="1:19" ht="22.5" x14ac:dyDescent="0.55000000000000004">
      <c r="A14" s="2" t="s">
        <v>83</v>
      </c>
      <c r="C14" s="1" t="s">
        <v>84</v>
      </c>
      <c r="E14" s="1" t="s">
        <v>67</v>
      </c>
      <c r="G14" s="1" t="s">
        <v>85</v>
      </c>
      <c r="I14" s="8">
        <v>0</v>
      </c>
      <c r="K14" s="3">
        <v>40800113</v>
      </c>
      <c r="M14" s="1">
        <v>2390965640</v>
      </c>
      <c r="O14" s="1">
        <v>2400804000</v>
      </c>
      <c r="Q14" s="3">
        <v>30961753</v>
      </c>
      <c r="S14" s="6">
        <v>2.9714073331698821E-5</v>
      </c>
    </row>
    <row r="15" spans="1:19" ht="22.5" x14ac:dyDescent="0.55000000000000004">
      <c r="A15" s="2" t="s">
        <v>83</v>
      </c>
      <c r="C15" s="1" t="s">
        <v>86</v>
      </c>
      <c r="E15" s="1" t="s">
        <v>82</v>
      </c>
      <c r="G15" s="1" t="s">
        <v>85</v>
      </c>
      <c r="I15" s="8" t="s">
        <v>134</v>
      </c>
      <c r="K15" s="3">
        <v>96000000000</v>
      </c>
      <c r="M15" s="1">
        <v>0</v>
      </c>
      <c r="O15" s="1">
        <v>0</v>
      </c>
      <c r="Q15" s="3">
        <v>96000000000</v>
      </c>
      <c r="S15" s="6">
        <v>9.2131444877913957E-2</v>
      </c>
    </row>
    <row r="16" spans="1:19" ht="22.5" x14ac:dyDescent="0.55000000000000004">
      <c r="A16" s="2" t="s">
        <v>87</v>
      </c>
      <c r="C16" s="1" t="s">
        <v>88</v>
      </c>
      <c r="E16" s="1" t="s">
        <v>82</v>
      </c>
      <c r="G16" s="1" t="s">
        <v>89</v>
      </c>
      <c r="I16" s="8" t="s">
        <v>134</v>
      </c>
      <c r="K16" s="3">
        <v>80000000000</v>
      </c>
      <c r="M16" s="1">
        <v>0</v>
      </c>
      <c r="O16" s="1">
        <v>0</v>
      </c>
      <c r="Q16" s="3">
        <v>80000000000</v>
      </c>
      <c r="S16" s="6">
        <v>7.6776204064928286E-2</v>
      </c>
    </row>
    <row r="17" spans="1:19" ht="22.5" x14ac:dyDescent="0.55000000000000004">
      <c r="A17" s="2" t="s">
        <v>87</v>
      </c>
      <c r="C17" s="1" t="s">
        <v>90</v>
      </c>
      <c r="E17" s="1" t="s">
        <v>82</v>
      </c>
      <c r="G17" s="1" t="s">
        <v>91</v>
      </c>
      <c r="I17" s="8" t="s">
        <v>134</v>
      </c>
      <c r="K17" s="3">
        <v>50000000000</v>
      </c>
      <c r="M17" s="1">
        <v>0</v>
      </c>
      <c r="O17" s="1">
        <v>0</v>
      </c>
      <c r="Q17" s="3">
        <v>50000000000</v>
      </c>
      <c r="S17" s="6">
        <v>4.798512754058018E-2</v>
      </c>
    </row>
    <row r="18" spans="1:19" ht="22.5" x14ac:dyDescent="0.55000000000000004">
      <c r="A18" s="2" t="s">
        <v>78</v>
      </c>
      <c r="C18" s="1" t="s">
        <v>92</v>
      </c>
      <c r="E18" s="1" t="s">
        <v>82</v>
      </c>
      <c r="G18" s="1" t="s">
        <v>91</v>
      </c>
      <c r="I18" s="8" t="s">
        <v>134</v>
      </c>
      <c r="K18" s="3">
        <v>60000000000</v>
      </c>
      <c r="M18" s="1">
        <v>0</v>
      </c>
      <c r="O18" s="1">
        <v>0</v>
      </c>
      <c r="Q18" s="3">
        <v>60000000000</v>
      </c>
      <c r="S18" s="6">
        <v>5.7582153048696218E-2</v>
      </c>
    </row>
    <row r="19" spans="1:19" ht="22.5" x14ac:dyDescent="0.55000000000000004">
      <c r="A19" s="2" t="s">
        <v>93</v>
      </c>
      <c r="C19" s="1" t="s">
        <v>94</v>
      </c>
      <c r="E19" s="1" t="s">
        <v>82</v>
      </c>
      <c r="G19" s="1" t="s">
        <v>95</v>
      </c>
      <c r="I19" s="8" t="s">
        <v>134</v>
      </c>
      <c r="K19" s="3">
        <v>125000000000</v>
      </c>
      <c r="M19" s="1">
        <v>0</v>
      </c>
      <c r="O19" s="1">
        <v>0</v>
      </c>
      <c r="Q19" s="3">
        <v>125000000000</v>
      </c>
      <c r="S19" s="6">
        <v>0.11996281885145045</v>
      </c>
    </row>
    <row r="20" spans="1:19" ht="22.5" x14ac:dyDescent="0.55000000000000004">
      <c r="A20" s="2" t="s">
        <v>78</v>
      </c>
      <c r="C20" s="1" t="s">
        <v>96</v>
      </c>
      <c r="E20" s="1" t="s">
        <v>82</v>
      </c>
      <c r="G20" s="1" t="s">
        <v>97</v>
      </c>
      <c r="I20" s="8" t="s">
        <v>134</v>
      </c>
      <c r="K20" s="3">
        <v>0</v>
      </c>
      <c r="M20" s="1">
        <v>10000000000</v>
      </c>
      <c r="O20" s="1">
        <v>0</v>
      </c>
      <c r="Q20" s="3">
        <v>10000000000</v>
      </c>
      <c r="S20" s="6">
        <v>9.5970255081160357E-3</v>
      </c>
    </row>
    <row r="21" spans="1:19" x14ac:dyDescent="0.5">
      <c r="A21" s="1" t="s">
        <v>46</v>
      </c>
      <c r="C21" s="1" t="s">
        <v>46</v>
      </c>
      <c r="E21" s="1" t="s">
        <v>46</v>
      </c>
      <c r="G21" s="1" t="s">
        <v>46</v>
      </c>
      <c r="I21" s="1" t="s">
        <v>46</v>
      </c>
      <c r="K21" s="4">
        <f>SUM(K8:K20)</f>
        <v>512980170095</v>
      </c>
      <c r="M21" s="4">
        <f>SUM(M8:M20)</f>
        <v>143375985971</v>
      </c>
      <c r="O21" s="4">
        <f>SUM(O8:O20)</f>
        <v>137514334226</v>
      </c>
      <c r="Q21" s="4">
        <f>SUM(Q8:Q20)</f>
        <v>518841821840</v>
      </c>
      <c r="S21" s="7">
        <f>SUM(S8:S20)</f>
        <v>0.49793381988758761</v>
      </c>
    </row>
    <row r="22" spans="1:19" ht="22.5" thickTop="1" x14ac:dyDescent="0.5"/>
    <row r="23" spans="1:19" x14ac:dyDescent="0.5">
      <c r="Q23" s="3"/>
    </row>
  </sheetData>
  <mergeCells count="17">
    <mergeCell ref="C6:I6"/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8:C20 I13 I15:I2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7"/>
  <sheetViews>
    <sheetView rightToLeft="1" topLeftCell="A16" zoomScaleNormal="100" workbookViewId="0">
      <selection activeCell="I17" sqref="I17"/>
    </sheetView>
  </sheetViews>
  <sheetFormatPr defaultRowHeight="21.75" x14ac:dyDescent="0.5"/>
  <cols>
    <col min="1" max="1" width="39.5703125" style="1" bestFit="1" customWidth="1"/>
    <col min="2" max="2" width="1" style="1" customWidth="1"/>
    <col min="3" max="3" width="19" style="1" customWidth="1"/>
    <col min="4" max="4" width="1" style="1" customWidth="1"/>
    <col min="5" max="5" width="20" style="1" customWidth="1"/>
    <col min="6" max="6" width="1" style="1" customWidth="1"/>
    <col min="7" max="7" width="14" style="1" customWidth="1"/>
    <col min="8" max="8" width="1" style="1" customWidth="1"/>
    <col min="9" max="9" width="20" style="1" customWidth="1"/>
    <col min="10" max="10" width="1" style="1" customWidth="1"/>
    <col min="11" max="11" width="17" style="1" customWidth="1"/>
    <col min="12" max="12" width="1" style="1" customWidth="1"/>
    <col min="13" max="13" width="20" style="1" customWidth="1"/>
    <col min="14" max="14" width="1" style="1" customWidth="1"/>
    <col min="15" max="15" width="21" style="1" customWidth="1"/>
    <col min="16" max="16" width="1" style="1" customWidth="1"/>
    <col min="17" max="17" width="17" style="1" customWidth="1"/>
    <col min="18" max="18" width="1" style="1" customWidth="1"/>
    <col min="19" max="19" width="21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10" t="s">
        <v>0</v>
      </c>
      <c r="O2" s="10" t="s">
        <v>0</v>
      </c>
      <c r="P2" s="10" t="s">
        <v>0</v>
      </c>
      <c r="Q2" s="10" t="s">
        <v>0</v>
      </c>
      <c r="R2" s="10" t="s">
        <v>0</v>
      </c>
      <c r="S2" s="10" t="s">
        <v>0</v>
      </c>
    </row>
    <row r="3" spans="1:19" ht="22.5" x14ac:dyDescent="0.5">
      <c r="A3" s="10" t="s">
        <v>98</v>
      </c>
      <c r="B3" s="10" t="s">
        <v>98</v>
      </c>
      <c r="C3" s="10" t="s">
        <v>98</v>
      </c>
      <c r="D3" s="10" t="s">
        <v>98</v>
      </c>
      <c r="E3" s="10" t="s">
        <v>98</v>
      </c>
      <c r="F3" s="10" t="s">
        <v>98</v>
      </c>
      <c r="G3" s="10" t="s">
        <v>98</v>
      </c>
      <c r="H3" s="10" t="s">
        <v>98</v>
      </c>
      <c r="I3" s="10" t="s">
        <v>98</v>
      </c>
      <c r="J3" s="10" t="s">
        <v>98</v>
      </c>
      <c r="K3" s="10" t="s">
        <v>98</v>
      </c>
      <c r="L3" s="10" t="s">
        <v>98</v>
      </c>
      <c r="M3" s="10" t="s">
        <v>98</v>
      </c>
      <c r="N3" s="10" t="s">
        <v>98</v>
      </c>
      <c r="O3" s="10" t="s">
        <v>98</v>
      </c>
      <c r="P3" s="10" t="s">
        <v>98</v>
      </c>
      <c r="Q3" s="10" t="s">
        <v>98</v>
      </c>
      <c r="R3" s="10" t="s">
        <v>98</v>
      </c>
      <c r="S3" s="10" t="s">
        <v>98</v>
      </c>
    </row>
    <row r="4" spans="1:19" ht="22.5" x14ac:dyDescent="0.5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  <c r="N4" s="10" t="s">
        <v>2</v>
      </c>
      <c r="O4" s="10" t="s">
        <v>2</v>
      </c>
      <c r="P4" s="10" t="s">
        <v>2</v>
      </c>
      <c r="Q4" s="10" t="s">
        <v>2</v>
      </c>
      <c r="R4" s="10" t="s">
        <v>2</v>
      </c>
      <c r="S4" s="10" t="s">
        <v>2</v>
      </c>
    </row>
    <row r="6" spans="1:19" ht="22.5" x14ac:dyDescent="0.5">
      <c r="A6" s="11" t="s">
        <v>99</v>
      </c>
      <c r="B6" s="11" t="s">
        <v>99</v>
      </c>
      <c r="C6" s="11" t="s">
        <v>99</v>
      </c>
      <c r="D6" s="11" t="s">
        <v>99</v>
      </c>
      <c r="E6" s="11" t="s">
        <v>99</v>
      </c>
      <c r="F6" s="11" t="s">
        <v>99</v>
      </c>
      <c r="G6" s="11" t="s">
        <v>99</v>
      </c>
      <c r="I6" s="11" t="s">
        <v>100</v>
      </c>
      <c r="J6" s="11" t="s">
        <v>100</v>
      </c>
      <c r="K6" s="11" t="s">
        <v>100</v>
      </c>
      <c r="L6" s="11" t="s">
        <v>100</v>
      </c>
      <c r="M6" s="11" t="s">
        <v>100</v>
      </c>
      <c r="O6" s="11" t="s">
        <v>101</v>
      </c>
      <c r="P6" s="11" t="s">
        <v>101</v>
      </c>
      <c r="Q6" s="11" t="s">
        <v>101</v>
      </c>
      <c r="R6" s="11" t="s">
        <v>101</v>
      </c>
      <c r="S6" s="11" t="s">
        <v>101</v>
      </c>
    </row>
    <row r="7" spans="1:19" ht="22.5" x14ac:dyDescent="0.5">
      <c r="A7" s="11" t="s">
        <v>102</v>
      </c>
      <c r="C7" s="11" t="s">
        <v>103</v>
      </c>
      <c r="E7" s="11" t="s">
        <v>20</v>
      </c>
      <c r="G7" s="11" t="s">
        <v>21</v>
      </c>
      <c r="I7" s="11" t="s">
        <v>104</v>
      </c>
      <c r="K7" s="11" t="s">
        <v>105</v>
      </c>
      <c r="M7" s="11" t="s">
        <v>106</v>
      </c>
      <c r="O7" s="11" t="s">
        <v>104</v>
      </c>
      <c r="Q7" s="11" t="s">
        <v>105</v>
      </c>
      <c r="S7" s="11" t="s">
        <v>106</v>
      </c>
    </row>
    <row r="8" spans="1:19" ht="22.5" x14ac:dyDescent="0.55000000000000004">
      <c r="A8" s="2" t="s">
        <v>43</v>
      </c>
      <c r="C8" s="1" t="s">
        <v>46</v>
      </c>
      <c r="E8" s="1" t="s">
        <v>45</v>
      </c>
      <c r="G8" s="3">
        <v>20.5</v>
      </c>
      <c r="I8" s="3">
        <v>576454969</v>
      </c>
      <c r="K8" s="1" t="s">
        <v>46</v>
      </c>
      <c r="M8" s="3">
        <v>576454969</v>
      </c>
      <c r="O8" s="3">
        <v>2156771750</v>
      </c>
      <c r="Q8" s="1" t="s">
        <v>46</v>
      </c>
      <c r="S8" s="3">
        <v>2156771750</v>
      </c>
    </row>
    <row r="9" spans="1:19" ht="22.5" x14ac:dyDescent="0.55000000000000004">
      <c r="A9" s="2" t="s">
        <v>40</v>
      </c>
      <c r="C9" s="1" t="s">
        <v>46</v>
      </c>
      <c r="E9" s="1" t="s">
        <v>42</v>
      </c>
      <c r="G9" s="3">
        <v>18</v>
      </c>
      <c r="I9" s="3">
        <v>3107770537</v>
      </c>
      <c r="K9" s="1" t="s">
        <v>46</v>
      </c>
      <c r="M9" s="3">
        <v>3107770537</v>
      </c>
      <c r="O9" s="3">
        <v>12099002036</v>
      </c>
      <c r="Q9" s="1" t="s">
        <v>46</v>
      </c>
      <c r="S9" s="3">
        <v>12099002036</v>
      </c>
    </row>
    <row r="10" spans="1:19" ht="22.5" x14ac:dyDescent="0.55000000000000004">
      <c r="A10" s="2" t="s">
        <v>37</v>
      </c>
      <c r="C10" s="1" t="s">
        <v>46</v>
      </c>
      <c r="E10" s="1" t="s">
        <v>39</v>
      </c>
      <c r="G10" s="3">
        <v>18.5</v>
      </c>
      <c r="I10" s="3">
        <v>1253809491</v>
      </c>
      <c r="K10" s="1" t="s">
        <v>46</v>
      </c>
      <c r="M10" s="3">
        <v>1253809491</v>
      </c>
      <c r="O10" s="3">
        <v>1728579399</v>
      </c>
      <c r="Q10" s="1" t="s">
        <v>46</v>
      </c>
      <c r="S10" s="3">
        <v>1728579399</v>
      </c>
    </row>
    <row r="11" spans="1:19" ht="22.5" x14ac:dyDescent="0.55000000000000004">
      <c r="A11" s="2" t="s">
        <v>107</v>
      </c>
      <c r="C11" s="1" t="s">
        <v>46</v>
      </c>
      <c r="E11" s="1" t="s">
        <v>108</v>
      </c>
      <c r="G11" s="3">
        <v>18</v>
      </c>
      <c r="I11" s="3">
        <v>0</v>
      </c>
      <c r="K11" s="1" t="s">
        <v>46</v>
      </c>
      <c r="M11" s="3">
        <v>0</v>
      </c>
      <c r="O11" s="3">
        <v>126395605</v>
      </c>
      <c r="Q11" s="1" t="s">
        <v>46</v>
      </c>
      <c r="S11" s="3">
        <v>126395605</v>
      </c>
    </row>
    <row r="12" spans="1:19" ht="22.5" x14ac:dyDescent="0.55000000000000004">
      <c r="A12" s="2" t="s">
        <v>34</v>
      </c>
      <c r="C12" s="1" t="s">
        <v>46</v>
      </c>
      <c r="E12" s="1" t="s">
        <v>36</v>
      </c>
      <c r="G12" s="3">
        <v>18</v>
      </c>
      <c r="I12" s="3">
        <v>1297287154</v>
      </c>
      <c r="K12" s="1" t="s">
        <v>46</v>
      </c>
      <c r="M12" s="3">
        <v>1297287154</v>
      </c>
      <c r="O12" s="3">
        <v>5097069104</v>
      </c>
      <c r="Q12" s="1" t="s">
        <v>46</v>
      </c>
      <c r="S12" s="3">
        <v>5097069104</v>
      </c>
    </row>
    <row r="13" spans="1:19" ht="22.5" x14ac:dyDescent="0.55000000000000004">
      <c r="A13" s="2" t="s">
        <v>109</v>
      </c>
      <c r="C13" s="1" t="s">
        <v>46</v>
      </c>
      <c r="E13" s="1" t="s">
        <v>91</v>
      </c>
      <c r="G13" s="3">
        <v>21</v>
      </c>
      <c r="I13" s="3">
        <v>0</v>
      </c>
      <c r="K13" s="1" t="s">
        <v>46</v>
      </c>
      <c r="M13" s="3">
        <v>0</v>
      </c>
      <c r="O13" s="3">
        <v>1125228633</v>
      </c>
      <c r="Q13" s="1" t="s">
        <v>46</v>
      </c>
      <c r="S13" s="3">
        <v>1125228633</v>
      </c>
    </row>
    <row r="14" spans="1:19" ht="22.5" x14ac:dyDescent="0.55000000000000004">
      <c r="A14" s="2" t="s">
        <v>110</v>
      </c>
      <c r="C14" s="1" t="s">
        <v>46</v>
      </c>
      <c r="E14" s="1" t="s">
        <v>111</v>
      </c>
      <c r="G14" s="3">
        <v>18</v>
      </c>
      <c r="I14" s="3">
        <v>0</v>
      </c>
      <c r="K14" s="1" t="s">
        <v>46</v>
      </c>
      <c r="M14" s="3">
        <v>0</v>
      </c>
      <c r="O14" s="3">
        <v>241842974</v>
      </c>
      <c r="Q14" s="1" t="s">
        <v>46</v>
      </c>
      <c r="S14" s="3">
        <v>241842974</v>
      </c>
    </row>
    <row r="15" spans="1:19" ht="22.5" x14ac:dyDescent="0.55000000000000004">
      <c r="A15" s="2" t="s">
        <v>65</v>
      </c>
      <c r="C15" s="3">
        <v>1</v>
      </c>
      <c r="E15" s="1" t="s">
        <v>46</v>
      </c>
      <c r="G15" s="3">
        <v>0</v>
      </c>
      <c r="I15" s="3">
        <v>2662</v>
      </c>
      <c r="K15" s="3">
        <v>0</v>
      </c>
      <c r="M15" s="3">
        <v>2662</v>
      </c>
      <c r="O15" s="3">
        <v>26160</v>
      </c>
      <c r="Q15" s="3">
        <v>0</v>
      </c>
      <c r="S15" s="3">
        <v>26160</v>
      </c>
    </row>
    <row r="16" spans="1:19" ht="22.5" x14ac:dyDescent="0.55000000000000004">
      <c r="A16" s="2" t="s">
        <v>72</v>
      </c>
      <c r="C16" s="3">
        <v>17</v>
      </c>
      <c r="E16" s="1" t="s">
        <v>46</v>
      </c>
      <c r="G16" s="3">
        <v>0</v>
      </c>
      <c r="I16" s="3">
        <v>190713252</v>
      </c>
      <c r="K16" s="3">
        <v>0</v>
      </c>
      <c r="M16" s="3">
        <v>190713252</v>
      </c>
      <c r="O16" s="3">
        <v>686486120</v>
      </c>
      <c r="Q16" s="3">
        <v>0</v>
      </c>
      <c r="S16" s="3">
        <v>686486120</v>
      </c>
    </row>
    <row r="17" spans="1:19" ht="22.5" x14ac:dyDescent="0.55000000000000004">
      <c r="A17" s="2" t="s">
        <v>75</v>
      </c>
      <c r="C17" s="3">
        <v>17</v>
      </c>
      <c r="E17" s="1" t="s">
        <v>46</v>
      </c>
      <c r="G17" s="3">
        <v>0</v>
      </c>
      <c r="I17" s="3">
        <v>14558</v>
      </c>
      <c r="K17" s="3">
        <v>0</v>
      </c>
      <c r="M17" s="3">
        <v>14558</v>
      </c>
      <c r="O17" s="3">
        <v>189019</v>
      </c>
      <c r="Q17" s="3">
        <v>0</v>
      </c>
      <c r="S17" s="3">
        <v>189019</v>
      </c>
    </row>
    <row r="18" spans="1:19" ht="22.5" x14ac:dyDescent="0.55000000000000004">
      <c r="A18" s="2" t="s">
        <v>78</v>
      </c>
      <c r="C18" s="3">
        <v>1</v>
      </c>
      <c r="E18" s="1" t="s">
        <v>46</v>
      </c>
      <c r="G18" s="3">
        <v>0</v>
      </c>
      <c r="I18" s="3">
        <v>730805</v>
      </c>
      <c r="K18" s="3">
        <v>0</v>
      </c>
      <c r="M18" s="3">
        <v>730805</v>
      </c>
      <c r="O18" s="3">
        <v>8747928</v>
      </c>
      <c r="Q18" s="3">
        <v>0</v>
      </c>
      <c r="S18" s="3">
        <v>8747928</v>
      </c>
    </row>
    <row r="19" spans="1:19" ht="22.5" x14ac:dyDescent="0.55000000000000004">
      <c r="A19" s="2" t="s">
        <v>78</v>
      </c>
      <c r="C19" s="3">
        <v>1</v>
      </c>
      <c r="E19" s="1" t="s">
        <v>46</v>
      </c>
      <c r="G19" s="3" t="s">
        <v>134</v>
      </c>
      <c r="I19" s="3">
        <v>1804508192</v>
      </c>
      <c r="K19" s="3">
        <v>318913</v>
      </c>
      <c r="M19" s="3">
        <v>1804189279</v>
      </c>
      <c r="O19" s="3">
        <v>7034405783</v>
      </c>
      <c r="Q19" s="3">
        <v>391750</v>
      </c>
      <c r="S19" s="3">
        <v>7034014033</v>
      </c>
    </row>
    <row r="20" spans="1:19" ht="22.5" x14ac:dyDescent="0.55000000000000004">
      <c r="A20" s="2" t="s">
        <v>83</v>
      </c>
      <c r="C20" s="3">
        <v>30</v>
      </c>
      <c r="E20" s="1" t="s">
        <v>46</v>
      </c>
      <c r="G20" s="3">
        <v>0</v>
      </c>
      <c r="I20" s="3">
        <v>171120</v>
      </c>
      <c r="K20" s="3">
        <v>0</v>
      </c>
      <c r="M20" s="3">
        <v>171120</v>
      </c>
      <c r="O20" s="3">
        <v>201370</v>
      </c>
      <c r="Q20" s="3">
        <v>0</v>
      </c>
      <c r="S20" s="3">
        <v>201370</v>
      </c>
    </row>
    <row r="21" spans="1:19" ht="22.5" x14ac:dyDescent="0.55000000000000004">
      <c r="A21" s="2" t="s">
        <v>83</v>
      </c>
      <c r="C21" s="3">
        <v>30</v>
      </c>
      <c r="E21" s="1" t="s">
        <v>46</v>
      </c>
      <c r="G21" s="3" t="s">
        <v>134</v>
      </c>
      <c r="I21" s="3">
        <v>2439344244</v>
      </c>
      <c r="K21" s="3">
        <v>1165194</v>
      </c>
      <c r="M21" s="3">
        <v>2438179050</v>
      </c>
      <c r="O21" s="3">
        <v>9619187046</v>
      </c>
      <c r="Q21" s="3">
        <v>4942243</v>
      </c>
      <c r="S21" s="3">
        <v>9614244803</v>
      </c>
    </row>
    <row r="22" spans="1:19" ht="22.5" x14ac:dyDescent="0.55000000000000004">
      <c r="A22" s="2" t="s">
        <v>87</v>
      </c>
      <c r="C22" s="3">
        <v>7</v>
      </c>
      <c r="E22" s="1" t="s">
        <v>46</v>
      </c>
      <c r="G22" s="3" t="s">
        <v>134</v>
      </c>
      <c r="I22" s="3">
        <v>2062399875</v>
      </c>
      <c r="K22" s="3">
        <v>294411</v>
      </c>
      <c r="M22" s="3">
        <v>2062105464</v>
      </c>
      <c r="O22" s="3">
        <v>7551607136</v>
      </c>
      <c r="Q22" s="3">
        <v>9646823</v>
      </c>
      <c r="S22" s="3">
        <v>7541960313</v>
      </c>
    </row>
    <row r="23" spans="1:19" ht="22.5" x14ac:dyDescent="0.55000000000000004">
      <c r="A23" s="2" t="s">
        <v>87</v>
      </c>
      <c r="C23" s="3">
        <v>14</v>
      </c>
      <c r="E23" s="1" t="s">
        <v>46</v>
      </c>
      <c r="G23" s="3" t="s">
        <v>134</v>
      </c>
      <c r="I23" s="3">
        <v>1288999921</v>
      </c>
      <c r="K23" s="3">
        <v>311178</v>
      </c>
      <c r="M23" s="3">
        <v>1288688743</v>
      </c>
      <c r="O23" s="3">
        <v>4465745922</v>
      </c>
      <c r="Q23" s="3">
        <v>8680602</v>
      </c>
      <c r="S23" s="3">
        <v>4457065320</v>
      </c>
    </row>
    <row r="24" spans="1:19" ht="22.5" x14ac:dyDescent="0.55000000000000004">
      <c r="A24" s="2" t="s">
        <v>78</v>
      </c>
      <c r="C24" s="3">
        <v>30</v>
      </c>
      <c r="E24" s="1" t="s">
        <v>46</v>
      </c>
      <c r="G24" s="3" t="s">
        <v>134</v>
      </c>
      <c r="I24" s="3">
        <v>1546721333</v>
      </c>
      <c r="K24" s="3">
        <v>8006558</v>
      </c>
      <c r="M24" s="3">
        <v>1538714775</v>
      </c>
      <c r="O24" s="3">
        <v>5384942726</v>
      </c>
      <c r="Q24" s="3">
        <v>9836066</v>
      </c>
      <c r="S24" s="3">
        <v>5375106660</v>
      </c>
    </row>
    <row r="25" spans="1:19" ht="22.5" x14ac:dyDescent="0.55000000000000004">
      <c r="A25" s="2" t="s">
        <v>93</v>
      </c>
      <c r="C25" s="3">
        <v>30</v>
      </c>
      <c r="E25" s="1" t="s">
        <v>46</v>
      </c>
      <c r="G25" s="3" t="s">
        <v>134</v>
      </c>
      <c r="I25" s="3">
        <v>3176229508</v>
      </c>
      <c r="K25" s="3">
        <v>0</v>
      </c>
      <c r="M25" s="3">
        <v>3176229508</v>
      </c>
      <c r="O25" s="3">
        <v>4508196721</v>
      </c>
      <c r="Q25" s="3">
        <v>2459016</v>
      </c>
      <c r="S25" s="3">
        <v>4505737705</v>
      </c>
    </row>
    <row r="26" spans="1:19" ht="22.5" x14ac:dyDescent="0.55000000000000004">
      <c r="A26" s="2" t="s">
        <v>78</v>
      </c>
      <c r="C26" s="3">
        <v>30</v>
      </c>
      <c r="E26" s="1" t="s">
        <v>46</v>
      </c>
      <c r="G26" s="3" t="s">
        <v>134</v>
      </c>
      <c r="I26" s="3">
        <v>41666665</v>
      </c>
      <c r="K26" s="3">
        <v>266560</v>
      </c>
      <c r="M26" s="3">
        <v>41400105</v>
      </c>
      <c r="O26" s="3">
        <v>41666665</v>
      </c>
      <c r="Q26" s="3">
        <v>266560</v>
      </c>
      <c r="S26" s="3">
        <v>41400105</v>
      </c>
    </row>
    <row r="27" spans="1:19" x14ac:dyDescent="0.5">
      <c r="A27" s="1" t="s">
        <v>46</v>
      </c>
      <c r="C27" s="1" t="s">
        <v>46</v>
      </c>
      <c r="E27" s="1" t="s">
        <v>46</v>
      </c>
      <c r="G27" s="3"/>
      <c r="I27" s="4">
        <f>SUM(I8:I26)</f>
        <v>18786824286</v>
      </c>
      <c r="K27" s="4">
        <f>SUM(K8:K26)</f>
        <v>10362814</v>
      </c>
      <c r="M27" s="4">
        <f>SUM(M8:M26)</f>
        <v>18776461472</v>
      </c>
      <c r="O27" s="4">
        <f>SUM(O8:O26)</f>
        <v>61876292097</v>
      </c>
      <c r="Q27" s="4">
        <f>SUM(Q8:Q26)</f>
        <v>36223060</v>
      </c>
      <c r="S27" s="4">
        <f>SUM(S8:S26)</f>
        <v>61840069037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ignoredErrors>
    <ignoredError sqref="G19:G2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6"/>
  <sheetViews>
    <sheetView rightToLeft="1" zoomScaleNormal="100" workbookViewId="0">
      <selection activeCell="I26" sqref="I26"/>
    </sheetView>
  </sheetViews>
  <sheetFormatPr defaultRowHeight="21.75" x14ac:dyDescent="0.5"/>
  <cols>
    <col min="1" max="1" width="39.5703125" style="1" bestFit="1" customWidth="1"/>
    <col min="2" max="2" width="1" style="1" customWidth="1"/>
    <col min="3" max="3" width="16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34" style="1" customWidth="1"/>
    <col min="10" max="10" width="1" style="1" customWidth="1"/>
    <col min="11" max="11" width="16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10" t="s">
        <v>0</v>
      </c>
      <c r="O2" s="10" t="s">
        <v>0</v>
      </c>
      <c r="P2" s="10" t="s">
        <v>0</v>
      </c>
      <c r="Q2" s="10" t="s">
        <v>0</v>
      </c>
    </row>
    <row r="3" spans="1:17" ht="22.5" x14ac:dyDescent="0.5">
      <c r="A3" s="10" t="s">
        <v>98</v>
      </c>
      <c r="B3" s="10" t="s">
        <v>98</v>
      </c>
      <c r="C3" s="10" t="s">
        <v>98</v>
      </c>
      <c r="D3" s="10" t="s">
        <v>98</v>
      </c>
      <c r="E3" s="10" t="s">
        <v>98</v>
      </c>
      <c r="F3" s="10" t="s">
        <v>98</v>
      </c>
      <c r="G3" s="10" t="s">
        <v>98</v>
      </c>
      <c r="H3" s="10" t="s">
        <v>98</v>
      </c>
      <c r="I3" s="10" t="s">
        <v>98</v>
      </c>
      <c r="J3" s="10" t="s">
        <v>98</v>
      </c>
      <c r="K3" s="10" t="s">
        <v>98</v>
      </c>
      <c r="L3" s="10" t="s">
        <v>98</v>
      </c>
      <c r="M3" s="10" t="s">
        <v>98</v>
      </c>
      <c r="N3" s="10" t="s">
        <v>98</v>
      </c>
      <c r="O3" s="10" t="s">
        <v>98</v>
      </c>
      <c r="P3" s="10" t="s">
        <v>98</v>
      </c>
      <c r="Q3" s="10" t="s">
        <v>98</v>
      </c>
    </row>
    <row r="4" spans="1:17" ht="22.5" x14ac:dyDescent="0.5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  <c r="N4" s="10" t="s">
        <v>2</v>
      </c>
      <c r="O4" s="10" t="s">
        <v>2</v>
      </c>
      <c r="P4" s="10" t="s">
        <v>2</v>
      </c>
      <c r="Q4" s="10" t="s">
        <v>2</v>
      </c>
    </row>
    <row r="6" spans="1:17" ht="22.5" x14ac:dyDescent="0.5">
      <c r="A6" s="11" t="s">
        <v>3</v>
      </c>
      <c r="C6" s="11" t="s">
        <v>100</v>
      </c>
      <c r="D6" s="11" t="s">
        <v>100</v>
      </c>
      <c r="E6" s="11" t="s">
        <v>100</v>
      </c>
      <c r="F6" s="11" t="s">
        <v>100</v>
      </c>
      <c r="G6" s="11" t="s">
        <v>100</v>
      </c>
      <c r="H6" s="11" t="s">
        <v>100</v>
      </c>
      <c r="I6" s="11" t="s">
        <v>100</v>
      </c>
      <c r="K6" s="11" t="s">
        <v>101</v>
      </c>
      <c r="L6" s="11" t="s">
        <v>101</v>
      </c>
      <c r="M6" s="11" t="s">
        <v>101</v>
      </c>
      <c r="N6" s="11" t="s">
        <v>101</v>
      </c>
      <c r="O6" s="11" t="s">
        <v>101</v>
      </c>
      <c r="P6" s="11" t="s">
        <v>101</v>
      </c>
      <c r="Q6" s="11" t="s">
        <v>101</v>
      </c>
    </row>
    <row r="7" spans="1:17" ht="22.5" x14ac:dyDescent="0.5">
      <c r="A7" s="11" t="s">
        <v>3</v>
      </c>
      <c r="C7" s="11" t="s">
        <v>7</v>
      </c>
      <c r="E7" s="11" t="s">
        <v>112</v>
      </c>
      <c r="G7" s="11" t="s">
        <v>113</v>
      </c>
      <c r="I7" s="11" t="s">
        <v>114</v>
      </c>
      <c r="K7" s="11" t="s">
        <v>7</v>
      </c>
      <c r="M7" s="11" t="s">
        <v>112</v>
      </c>
      <c r="O7" s="11" t="s">
        <v>113</v>
      </c>
      <c r="Q7" s="11" t="s">
        <v>114</v>
      </c>
    </row>
    <row r="8" spans="1:17" ht="22.5" x14ac:dyDescent="0.55000000000000004">
      <c r="A8" s="2" t="s">
        <v>37</v>
      </c>
      <c r="C8" s="3">
        <v>80000</v>
      </c>
      <c r="E8" s="3">
        <v>73228564916</v>
      </c>
      <c r="G8" s="3">
        <v>72522692879</v>
      </c>
      <c r="I8" s="3">
        <v>705872037</v>
      </c>
      <c r="K8" s="3">
        <v>80000</v>
      </c>
      <c r="M8" s="3">
        <v>73228564916</v>
      </c>
      <c r="O8" s="3">
        <v>72265095675</v>
      </c>
      <c r="Q8" s="3">
        <v>963469241</v>
      </c>
    </row>
    <row r="9" spans="1:17" ht="22.5" x14ac:dyDescent="0.55000000000000004">
      <c r="A9" s="2" t="s">
        <v>43</v>
      </c>
      <c r="C9" s="3">
        <v>31853</v>
      </c>
      <c r="E9" s="3">
        <v>27347277213</v>
      </c>
      <c r="G9" s="3">
        <v>27398583095</v>
      </c>
      <c r="I9" s="3">
        <v>-51305881</v>
      </c>
      <c r="K9" s="3">
        <v>31853</v>
      </c>
      <c r="M9" s="3">
        <v>27347277213</v>
      </c>
      <c r="O9" s="3">
        <v>29704736318</v>
      </c>
      <c r="Q9" s="3">
        <v>-2357459104</v>
      </c>
    </row>
    <row r="10" spans="1:17" ht="22.5" x14ac:dyDescent="0.55000000000000004">
      <c r="A10" s="2" t="s">
        <v>27</v>
      </c>
      <c r="C10" s="3">
        <v>4300</v>
      </c>
      <c r="E10" s="3">
        <v>3654294539</v>
      </c>
      <c r="G10" s="3">
        <v>3479531220</v>
      </c>
      <c r="I10" s="3">
        <v>174763319</v>
      </c>
      <c r="K10" s="3">
        <v>4300</v>
      </c>
      <c r="M10" s="3">
        <v>3654294539</v>
      </c>
      <c r="O10" s="3">
        <v>3344879630</v>
      </c>
      <c r="Q10" s="3">
        <v>309414909</v>
      </c>
    </row>
    <row r="11" spans="1:17" ht="22.5" x14ac:dyDescent="0.55000000000000004">
      <c r="A11" s="2" t="s">
        <v>30</v>
      </c>
      <c r="C11" s="3">
        <v>30028</v>
      </c>
      <c r="E11" s="3">
        <v>25867735702</v>
      </c>
      <c r="G11" s="3">
        <v>24870139260</v>
      </c>
      <c r="I11" s="3">
        <v>997596442</v>
      </c>
      <c r="K11" s="3">
        <v>30028</v>
      </c>
      <c r="M11" s="3">
        <v>25867735702</v>
      </c>
      <c r="O11" s="3">
        <v>24869317329</v>
      </c>
      <c r="Q11" s="3">
        <v>998418373</v>
      </c>
    </row>
    <row r="12" spans="1:17" ht="22.5" x14ac:dyDescent="0.55000000000000004">
      <c r="A12" s="2" t="s">
        <v>34</v>
      </c>
      <c r="C12" s="3">
        <v>83390</v>
      </c>
      <c r="E12" s="3">
        <v>79824866310</v>
      </c>
      <c r="G12" s="3">
        <v>78890400592</v>
      </c>
      <c r="I12" s="3">
        <v>934465718</v>
      </c>
      <c r="K12" s="3">
        <v>83390</v>
      </c>
      <c r="M12" s="3">
        <v>79824866310</v>
      </c>
      <c r="O12" s="3">
        <v>76713212502</v>
      </c>
      <c r="Q12" s="3">
        <v>3111653808</v>
      </c>
    </row>
    <row r="13" spans="1:17" ht="22.5" x14ac:dyDescent="0.55000000000000004">
      <c r="A13" s="2" t="s">
        <v>23</v>
      </c>
      <c r="C13" s="3">
        <v>86400</v>
      </c>
      <c r="E13" s="3">
        <v>106232941238</v>
      </c>
      <c r="G13" s="3">
        <v>102981044574</v>
      </c>
      <c r="I13" s="3">
        <v>3251896664</v>
      </c>
      <c r="K13" s="3">
        <v>86400</v>
      </c>
      <c r="M13" s="3">
        <v>106232941238</v>
      </c>
      <c r="O13" s="3">
        <v>98563944554</v>
      </c>
      <c r="Q13" s="3">
        <v>7668996684</v>
      </c>
    </row>
    <row r="14" spans="1:17" ht="22.5" x14ac:dyDescent="0.55000000000000004">
      <c r="A14" s="2" t="s">
        <v>40</v>
      </c>
      <c r="C14" s="3">
        <v>205000</v>
      </c>
      <c r="E14" s="3">
        <v>176162899686</v>
      </c>
      <c r="G14" s="3">
        <v>176493094827</v>
      </c>
      <c r="I14" s="3">
        <v>-330195140</v>
      </c>
      <c r="K14" s="3">
        <v>205000</v>
      </c>
      <c r="M14" s="3">
        <v>176162899686</v>
      </c>
      <c r="O14" s="3">
        <v>169598964615</v>
      </c>
      <c r="Q14" s="3">
        <v>6563935071</v>
      </c>
    </row>
    <row r="15" spans="1:17" ht="22.5" x14ac:dyDescent="0.55000000000000004">
      <c r="A15" s="2" t="s">
        <v>33</v>
      </c>
      <c r="C15" s="3">
        <v>3100</v>
      </c>
      <c r="E15" s="3">
        <v>2903119714</v>
      </c>
      <c r="G15" s="3">
        <v>2805022497</v>
      </c>
      <c r="I15" s="3">
        <v>98097217</v>
      </c>
      <c r="K15" s="3">
        <v>3100</v>
      </c>
      <c r="M15" s="3">
        <v>2903119714</v>
      </c>
      <c r="O15" s="3">
        <v>2665454798</v>
      </c>
      <c r="Q15" s="3">
        <v>237664916</v>
      </c>
    </row>
    <row r="16" spans="1:17" x14ac:dyDescent="0.5">
      <c r="A16" s="1" t="s">
        <v>46</v>
      </c>
      <c r="C16" s="1" t="s">
        <v>46</v>
      </c>
      <c r="E16" s="4">
        <f>SUM(E8:E15)</f>
        <v>495221699318</v>
      </c>
      <c r="G16" s="4">
        <f>SUM(G8:G15)</f>
        <v>489440508944</v>
      </c>
      <c r="I16" s="4">
        <f>SUM(I8:I15)</f>
        <v>5781190376</v>
      </c>
      <c r="K16" s="1" t="s">
        <v>46</v>
      </c>
      <c r="M16" s="4">
        <f>SUM(M8:M15)</f>
        <v>495221699318</v>
      </c>
      <c r="O16" s="4">
        <f>SUM(O8:O15)</f>
        <v>477725605421</v>
      </c>
      <c r="Q16" s="4">
        <f>SUM(Q8:Q15)</f>
        <v>17496093898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3"/>
  <sheetViews>
    <sheetView rightToLeft="1" zoomScale="98" zoomScaleNormal="98" workbookViewId="0">
      <selection activeCell="K16" sqref="K16"/>
    </sheetView>
  </sheetViews>
  <sheetFormatPr defaultRowHeight="21.75" x14ac:dyDescent="0.5"/>
  <cols>
    <col min="1" max="1" width="35.85546875" style="1" bestFit="1" customWidth="1"/>
    <col min="2" max="2" width="1" style="1" customWidth="1"/>
    <col min="3" max="3" width="11" style="1" customWidth="1"/>
    <col min="4" max="4" width="1" style="1" customWidth="1"/>
    <col min="5" max="5" width="14" style="1" customWidth="1"/>
    <col min="6" max="6" width="1" style="1" customWidth="1"/>
    <col min="7" max="7" width="15" style="1" customWidth="1"/>
    <col min="8" max="8" width="1" style="1" customWidth="1"/>
    <col min="9" max="9" width="28" style="1" customWidth="1"/>
    <col min="10" max="10" width="1" style="1" customWidth="1"/>
    <col min="11" max="11" width="16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8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10" t="s">
        <v>0</v>
      </c>
      <c r="O2" s="10" t="s">
        <v>0</v>
      </c>
      <c r="P2" s="10" t="s">
        <v>0</v>
      </c>
      <c r="Q2" s="10" t="s">
        <v>0</v>
      </c>
    </row>
    <row r="3" spans="1:17" ht="22.5" x14ac:dyDescent="0.5">
      <c r="A3" s="10" t="s">
        <v>98</v>
      </c>
      <c r="B3" s="10" t="s">
        <v>98</v>
      </c>
      <c r="C3" s="10" t="s">
        <v>98</v>
      </c>
      <c r="D3" s="10" t="s">
        <v>98</v>
      </c>
      <c r="E3" s="10" t="s">
        <v>98</v>
      </c>
      <c r="F3" s="10" t="s">
        <v>98</v>
      </c>
      <c r="G3" s="10" t="s">
        <v>98</v>
      </c>
      <c r="H3" s="10" t="s">
        <v>98</v>
      </c>
      <c r="I3" s="10" t="s">
        <v>98</v>
      </c>
      <c r="J3" s="10" t="s">
        <v>98</v>
      </c>
      <c r="K3" s="10" t="s">
        <v>98</v>
      </c>
      <c r="L3" s="10" t="s">
        <v>98</v>
      </c>
      <c r="M3" s="10" t="s">
        <v>98</v>
      </c>
      <c r="N3" s="10" t="s">
        <v>98</v>
      </c>
      <c r="O3" s="10" t="s">
        <v>98</v>
      </c>
      <c r="P3" s="10" t="s">
        <v>98</v>
      </c>
      <c r="Q3" s="10" t="s">
        <v>98</v>
      </c>
    </row>
    <row r="4" spans="1:17" ht="22.5" x14ac:dyDescent="0.5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  <c r="N4" s="10" t="s">
        <v>2</v>
      </c>
      <c r="O4" s="10" t="s">
        <v>2</v>
      </c>
      <c r="P4" s="10" t="s">
        <v>2</v>
      </c>
      <c r="Q4" s="10" t="s">
        <v>2</v>
      </c>
    </row>
    <row r="6" spans="1:17" ht="22.5" x14ac:dyDescent="0.5">
      <c r="A6" s="11" t="s">
        <v>3</v>
      </c>
      <c r="C6" s="11" t="s">
        <v>100</v>
      </c>
      <c r="D6" s="11" t="s">
        <v>100</v>
      </c>
      <c r="E6" s="11" t="s">
        <v>100</v>
      </c>
      <c r="F6" s="11" t="s">
        <v>100</v>
      </c>
      <c r="G6" s="11" t="s">
        <v>100</v>
      </c>
      <c r="H6" s="11" t="s">
        <v>100</v>
      </c>
      <c r="I6" s="11" t="s">
        <v>100</v>
      </c>
      <c r="K6" s="11" t="s">
        <v>101</v>
      </c>
      <c r="L6" s="11" t="s">
        <v>101</v>
      </c>
      <c r="M6" s="11" t="s">
        <v>101</v>
      </c>
      <c r="N6" s="11" t="s">
        <v>101</v>
      </c>
      <c r="O6" s="11" t="s">
        <v>101</v>
      </c>
      <c r="P6" s="11" t="s">
        <v>101</v>
      </c>
      <c r="Q6" s="11" t="s">
        <v>101</v>
      </c>
    </row>
    <row r="7" spans="1:17" ht="22.5" x14ac:dyDescent="0.5">
      <c r="A7" s="11" t="s">
        <v>3</v>
      </c>
      <c r="C7" s="11" t="s">
        <v>7</v>
      </c>
      <c r="E7" s="11" t="s">
        <v>112</v>
      </c>
      <c r="G7" s="11" t="s">
        <v>113</v>
      </c>
      <c r="I7" s="11" t="s">
        <v>115</v>
      </c>
      <c r="K7" s="11" t="s">
        <v>7</v>
      </c>
      <c r="M7" s="11" t="s">
        <v>112</v>
      </c>
      <c r="O7" s="11" t="s">
        <v>113</v>
      </c>
      <c r="Q7" s="11" t="s">
        <v>115</v>
      </c>
    </row>
    <row r="8" spans="1:17" ht="22.5" x14ac:dyDescent="0.55000000000000004">
      <c r="A8" s="2" t="s">
        <v>110</v>
      </c>
      <c r="C8" s="3">
        <v>0</v>
      </c>
      <c r="E8" s="3">
        <v>0</v>
      </c>
      <c r="G8" s="3">
        <v>0</v>
      </c>
      <c r="I8" s="3">
        <v>0</v>
      </c>
      <c r="K8" s="3">
        <v>78404</v>
      </c>
      <c r="M8" s="3">
        <v>78404000000</v>
      </c>
      <c r="O8" s="3">
        <v>78179252228</v>
      </c>
      <c r="Q8" s="3">
        <v>224747772</v>
      </c>
    </row>
    <row r="9" spans="1:17" ht="22.5" x14ac:dyDescent="0.55000000000000004">
      <c r="A9" s="2" t="s">
        <v>109</v>
      </c>
      <c r="C9" s="3">
        <v>0</v>
      </c>
      <c r="E9" s="3">
        <v>0</v>
      </c>
      <c r="G9" s="3">
        <v>0</v>
      </c>
      <c r="I9" s="3">
        <v>0</v>
      </c>
      <c r="K9" s="3">
        <v>127296</v>
      </c>
      <c r="M9" s="3">
        <v>127296000000</v>
      </c>
      <c r="O9" s="3">
        <v>126395276273</v>
      </c>
      <c r="Q9" s="3">
        <v>900723727</v>
      </c>
    </row>
    <row r="10" spans="1:17" ht="22.5" x14ac:dyDescent="0.55000000000000004">
      <c r="A10" s="2" t="s">
        <v>34</v>
      </c>
      <c r="C10" s="3">
        <v>0</v>
      </c>
      <c r="E10" s="3">
        <v>0</v>
      </c>
      <c r="G10" s="3">
        <v>0</v>
      </c>
      <c r="I10" s="3">
        <v>0</v>
      </c>
      <c r="K10" s="3">
        <v>9400</v>
      </c>
      <c r="M10" s="3">
        <v>8928475422</v>
      </c>
      <c r="O10" s="3">
        <v>8647370161</v>
      </c>
      <c r="Q10" s="3">
        <v>281105261</v>
      </c>
    </row>
    <row r="11" spans="1:17" ht="22.5" x14ac:dyDescent="0.55000000000000004">
      <c r="A11" s="2" t="s">
        <v>107</v>
      </c>
      <c r="C11" s="3">
        <v>0</v>
      </c>
      <c r="E11" s="3">
        <v>0</v>
      </c>
      <c r="G11" s="3">
        <v>0</v>
      </c>
      <c r="I11" s="3">
        <v>0</v>
      </c>
      <c r="K11" s="3">
        <v>10512</v>
      </c>
      <c r="M11" s="3">
        <v>9702393926</v>
      </c>
      <c r="O11" s="3">
        <v>9581847591</v>
      </c>
      <c r="Q11" s="3">
        <v>120546335</v>
      </c>
    </row>
    <row r="12" spans="1:17" ht="22.5" x14ac:dyDescent="0.55000000000000004">
      <c r="A12" s="2" t="s">
        <v>116</v>
      </c>
      <c r="C12" s="3">
        <v>0</v>
      </c>
      <c r="E12" s="3">
        <v>0</v>
      </c>
      <c r="G12" s="3">
        <v>0</v>
      </c>
      <c r="I12" s="3">
        <v>0</v>
      </c>
      <c r="K12" s="3">
        <v>22600</v>
      </c>
      <c r="M12" s="3">
        <v>18099770824</v>
      </c>
      <c r="O12" s="3">
        <v>17771678299</v>
      </c>
      <c r="Q12" s="3">
        <v>328092525</v>
      </c>
    </row>
    <row r="13" spans="1:17" x14ac:dyDescent="0.5">
      <c r="A13" s="1" t="s">
        <v>46</v>
      </c>
      <c r="C13" s="1" t="s">
        <v>46</v>
      </c>
      <c r="E13" s="4">
        <f>SUM(E8:E12)</f>
        <v>0</v>
      </c>
      <c r="G13" s="4">
        <f>SUM(G8:G12)</f>
        <v>0</v>
      </c>
      <c r="I13" s="4">
        <f>SUM(I8:I12)</f>
        <v>0</v>
      </c>
      <c r="K13" s="1" t="s">
        <v>46</v>
      </c>
      <c r="M13" s="4">
        <f>SUM(M8:M12)</f>
        <v>242430640172</v>
      </c>
      <c r="O13" s="4">
        <f>SUM(O8:O12)</f>
        <v>240575424552</v>
      </c>
      <c r="Q13" s="4">
        <f>SUM(Q8:Q12)</f>
        <v>1855215620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0"/>
  <sheetViews>
    <sheetView rightToLeft="1" zoomScale="98" zoomScaleNormal="98" workbookViewId="0">
      <selection activeCell="M25" sqref="M25"/>
    </sheetView>
  </sheetViews>
  <sheetFormatPr defaultRowHeight="21.75" x14ac:dyDescent="0.5"/>
  <cols>
    <col min="1" max="1" width="39.5703125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15" style="1" customWidth="1"/>
    <col min="8" max="8" width="1" style="1" customWidth="1"/>
    <col min="9" max="9" width="20" style="1" customWidth="1"/>
    <col min="10" max="10" width="1" style="1" customWidth="1"/>
    <col min="11" max="11" width="21" style="1" customWidth="1"/>
    <col min="12" max="12" width="1" style="1" customWidth="1"/>
    <col min="13" max="13" width="21" style="1" customWidth="1"/>
    <col min="14" max="14" width="1" style="1" customWidth="1"/>
    <col min="15" max="15" width="19" style="1" customWidth="1"/>
    <col min="16" max="16" width="1" style="1" customWidth="1"/>
    <col min="17" max="17" width="21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10" t="s">
        <v>0</v>
      </c>
      <c r="O2" s="10" t="s">
        <v>0</v>
      </c>
      <c r="P2" s="10" t="s">
        <v>0</v>
      </c>
      <c r="Q2" s="10" t="s">
        <v>0</v>
      </c>
    </row>
    <row r="3" spans="1:17" ht="22.5" x14ac:dyDescent="0.5">
      <c r="A3" s="10" t="s">
        <v>98</v>
      </c>
      <c r="B3" s="10" t="s">
        <v>98</v>
      </c>
      <c r="C3" s="10" t="s">
        <v>98</v>
      </c>
      <c r="D3" s="10" t="s">
        <v>98</v>
      </c>
      <c r="E3" s="10" t="s">
        <v>98</v>
      </c>
      <c r="F3" s="10" t="s">
        <v>98</v>
      </c>
      <c r="G3" s="10" t="s">
        <v>98</v>
      </c>
      <c r="H3" s="10" t="s">
        <v>98</v>
      </c>
      <c r="I3" s="10" t="s">
        <v>98</v>
      </c>
      <c r="J3" s="10" t="s">
        <v>98</v>
      </c>
      <c r="K3" s="10" t="s">
        <v>98</v>
      </c>
      <c r="L3" s="10" t="s">
        <v>98</v>
      </c>
      <c r="M3" s="10" t="s">
        <v>98</v>
      </c>
      <c r="N3" s="10" t="s">
        <v>98</v>
      </c>
      <c r="O3" s="10" t="s">
        <v>98</v>
      </c>
      <c r="P3" s="10" t="s">
        <v>98</v>
      </c>
      <c r="Q3" s="10" t="s">
        <v>98</v>
      </c>
    </row>
    <row r="4" spans="1:17" ht="22.5" x14ac:dyDescent="0.5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  <c r="N4" s="10" t="s">
        <v>2</v>
      </c>
      <c r="O4" s="10" t="s">
        <v>2</v>
      </c>
      <c r="P4" s="10" t="s">
        <v>2</v>
      </c>
      <c r="Q4" s="10" t="s">
        <v>2</v>
      </c>
    </row>
    <row r="6" spans="1:17" ht="22.5" x14ac:dyDescent="0.5">
      <c r="A6" s="11" t="s">
        <v>102</v>
      </c>
      <c r="C6" s="11" t="s">
        <v>100</v>
      </c>
      <c r="D6" s="11" t="s">
        <v>100</v>
      </c>
      <c r="E6" s="11" t="s">
        <v>100</v>
      </c>
      <c r="F6" s="11" t="s">
        <v>100</v>
      </c>
      <c r="G6" s="11" t="s">
        <v>100</v>
      </c>
      <c r="H6" s="11" t="s">
        <v>100</v>
      </c>
      <c r="I6" s="11" t="s">
        <v>100</v>
      </c>
      <c r="K6" s="11" t="s">
        <v>101</v>
      </c>
      <c r="L6" s="11" t="s">
        <v>101</v>
      </c>
      <c r="M6" s="11" t="s">
        <v>101</v>
      </c>
      <c r="N6" s="11" t="s">
        <v>101</v>
      </c>
      <c r="O6" s="11" t="s">
        <v>101</v>
      </c>
      <c r="P6" s="11" t="s">
        <v>101</v>
      </c>
      <c r="Q6" s="11" t="s">
        <v>101</v>
      </c>
    </row>
    <row r="7" spans="1:17" ht="22.5" x14ac:dyDescent="0.5">
      <c r="A7" s="11" t="s">
        <v>102</v>
      </c>
      <c r="C7" s="11" t="s">
        <v>120</v>
      </c>
      <c r="E7" s="11" t="s">
        <v>117</v>
      </c>
      <c r="G7" s="11" t="s">
        <v>118</v>
      </c>
      <c r="I7" s="11" t="s">
        <v>121</v>
      </c>
      <c r="K7" s="11" t="s">
        <v>120</v>
      </c>
      <c r="M7" s="11" t="s">
        <v>117</v>
      </c>
      <c r="O7" s="11" t="s">
        <v>118</v>
      </c>
      <c r="Q7" s="11" t="s">
        <v>121</v>
      </c>
    </row>
    <row r="8" spans="1:17" ht="22.5" x14ac:dyDescent="0.55000000000000004">
      <c r="A8" s="2" t="s">
        <v>110</v>
      </c>
      <c r="C8" s="3">
        <v>0</v>
      </c>
      <c r="E8" s="3">
        <v>0</v>
      </c>
      <c r="G8" s="3">
        <v>0</v>
      </c>
      <c r="I8" s="3">
        <v>0</v>
      </c>
      <c r="K8" s="3">
        <v>241842974</v>
      </c>
      <c r="M8" s="3">
        <v>0</v>
      </c>
      <c r="O8" s="3">
        <v>224747772</v>
      </c>
      <c r="Q8" s="3">
        <v>466590746</v>
      </c>
    </row>
    <row r="9" spans="1:17" ht="22.5" x14ac:dyDescent="0.55000000000000004">
      <c r="A9" s="2" t="s">
        <v>109</v>
      </c>
      <c r="C9" s="3">
        <v>0</v>
      </c>
      <c r="E9" s="3">
        <v>0</v>
      </c>
      <c r="G9" s="3">
        <v>0</v>
      </c>
      <c r="I9" s="3">
        <v>0</v>
      </c>
      <c r="K9" s="3">
        <v>1125228633</v>
      </c>
      <c r="M9" s="3">
        <v>0</v>
      </c>
      <c r="O9" s="3">
        <v>900723727</v>
      </c>
      <c r="Q9" s="3">
        <v>2025952360</v>
      </c>
    </row>
    <row r="10" spans="1:17" ht="22.5" x14ac:dyDescent="0.55000000000000004">
      <c r="A10" s="2" t="s">
        <v>34</v>
      </c>
      <c r="C10" s="3">
        <v>1297287154</v>
      </c>
      <c r="E10" s="3">
        <v>934465718</v>
      </c>
      <c r="G10" s="3">
        <v>0</v>
      </c>
      <c r="I10" s="3">
        <v>2231752872</v>
      </c>
      <c r="K10" s="3">
        <v>5097069104</v>
      </c>
      <c r="M10" s="3">
        <v>3111653808</v>
      </c>
      <c r="O10" s="3">
        <v>281105261</v>
      </c>
      <c r="Q10" s="3">
        <v>8489828173</v>
      </c>
    </row>
    <row r="11" spans="1:17" ht="22.5" x14ac:dyDescent="0.55000000000000004">
      <c r="A11" s="2" t="s">
        <v>107</v>
      </c>
      <c r="C11" s="3">
        <v>0</v>
      </c>
      <c r="E11" s="3">
        <v>0</v>
      </c>
      <c r="G11" s="3">
        <v>0</v>
      </c>
      <c r="I11" s="3">
        <v>0</v>
      </c>
      <c r="K11" s="3">
        <v>126395605</v>
      </c>
      <c r="M11" s="3">
        <v>0</v>
      </c>
      <c r="O11" s="3">
        <v>120546335</v>
      </c>
      <c r="Q11" s="3">
        <v>246941940</v>
      </c>
    </row>
    <row r="12" spans="1:17" ht="22.5" x14ac:dyDescent="0.55000000000000004">
      <c r="A12" s="2" t="s">
        <v>116</v>
      </c>
      <c r="C12" s="3">
        <v>0</v>
      </c>
      <c r="E12" s="3">
        <v>0</v>
      </c>
      <c r="G12" s="3">
        <v>0</v>
      </c>
      <c r="I12" s="3">
        <v>0</v>
      </c>
      <c r="K12" s="3">
        <v>0</v>
      </c>
      <c r="M12" s="3">
        <v>0</v>
      </c>
      <c r="O12" s="3">
        <v>328092525</v>
      </c>
      <c r="Q12" s="3">
        <v>328092525</v>
      </c>
    </row>
    <row r="13" spans="1:17" ht="22.5" x14ac:dyDescent="0.55000000000000004">
      <c r="A13" s="2" t="s">
        <v>43</v>
      </c>
      <c r="C13" s="3">
        <v>576454969</v>
      </c>
      <c r="E13" s="3">
        <v>-51305881</v>
      </c>
      <c r="G13" s="3">
        <v>0</v>
      </c>
      <c r="I13" s="3">
        <v>525149088</v>
      </c>
      <c r="K13" s="3">
        <v>2156771750</v>
      </c>
      <c r="M13" s="3">
        <v>-2357459104</v>
      </c>
      <c r="O13" s="3">
        <v>0</v>
      </c>
      <c r="Q13" s="3">
        <v>-200687354</v>
      </c>
    </row>
    <row r="14" spans="1:17" ht="22.5" x14ac:dyDescent="0.55000000000000004">
      <c r="A14" s="2" t="s">
        <v>40</v>
      </c>
      <c r="C14" s="3">
        <v>3107770537</v>
      </c>
      <c r="E14" s="3">
        <v>-330195140</v>
      </c>
      <c r="G14" s="3">
        <v>0</v>
      </c>
      <c r="I14" s="3">
        <v>2777575397</v>
      </c>
      <c r="K14" s="3">
        <v>12099002036</v>
      </c>
      <c r="M14" s="3">
        <v>6563935071</v>
      </c>
      <c r="O14" s="3">
        <v>0</v>
      </c>
      <c r="Q14" s="3">
        <v>18662937107</v>
      </c>
    </row>
    <row r="15" spans="1:17" ht="22.5" x14ac:dyDescent="0.55000000000000004">
      <c r="A15" s="2" t="s">
        <v>37</v>
      </c>
      <c r="C15" s="3">
        <v>1253809491</v>
      </c>
      <c r="E15" s="3">
        <v>705872037</v>
      </c>
      <c r="G15" s="3">
        <v>0</v>
      </c>
      <c r="I15" s="3">
        <v>1959681528</v>
      </c>
      <c r="K15" s="3">
        <v>1728579399</v>
      </c>
      <c r="M15" s="3">
        <v>963469241</v>
      </c>
      <c r="O15" s="3">
        <v>0</v>
      </c>
      <c r="Q15" s="3">
        <v>2692048640</v>
      </c>
    </row>
    <row r="16" spans="1:17" ht="22.5" x14ac:dyDescent="0.55000000000000004">
      <c r="A16" s="2" t="s">
        <v>27</v>
      </c>
      <c r="C16" s="3">
        <v>0</v>
      </c>
      <c r="E16" s="3">
        <v>174763319</v>
      </c>
      <c r="G16" s="3">
        <v>0</v>
      </c>
      <c r="I16" s="3">
        <v>174763319</v>
      </c>
      <c r="K16" s="3">
        <v>0</v>
      </c>
      <c r="M16" s="3">
        <v>309414909</v>
      </c>
      <c r="O16" s="3">
        <v>0</v>
      </c>
      <c r="Q16" s="3">
        <v>309414909</v>
      </c>
    </row>
    <row r="17" spans="1:17" ht="22.5" x14ac:dyDescent="0.55000000000000004">
      <c r="A17" s="2" t="s">
        <v>30</v>
      </c>
      <c r="C17" s="3">
        <v>0</v>
      </c>
      <c r="E17" s="3">
        <v>997596442</v>
      </c>
      <c r="G17" s="3">
        <v>0</v>
      </c>
      <c r="I17" s="3">
        <v>997596442</v>
      </c>
      <c r="K17" s="3">
        <v>0</v>
      </c>
      <c r="M17" s="3">
        <v>998418373</v>
      </c>
      <c r="O17" s="3">
        <v>0</v>
      </c>
      <c r="Q17" s="3">
        <v>998418373</v>
      </c>
    </row>
    <row r="18" spans="1:17" ht="22.5" x14ac:dyDescent="0.55000000000000004">
      <c r="A18" s="2" t="s">
        <v>23</v>
      </c>
      <c r="C18" s="3">
        <v>0</v>
      </c>
      <c r="E18" s="3">
        <v>3251896664</v>
      </c>
      <c r="G18" s="3">
        <v>0</v>
      </c>
      <c r="I18" s="3">
        <v>3251896664</v>
      </c>
      <c r="K18" s="3">
        <v>0</v>
      </c>
      <c r="M18" s="3">
        <v>7668996684</v>
      </c>
      <c r="O18" s="3">
        <v>0</v>
      </c>
      <c r="Q18" s="3">
        <v>7668996684</v>
      </c>
    </row>
    <row r="19" spans="1:17" ht="22.5" x14ac:dyDescent="0.55000000000000004">
      <c r="A19" s="2" t="s">
        <v>33</v>
      </c>
      <c r="C19" s="3">
        <v>0</v>
      </c>
      <c r="E19" s="3">
        <v>98097217</v>
      </c>
      <c r="G19" s="3">
        <v>0</v>
      </c>
      <c r="I19" s="3">
        <v>98097217</v>
      </c>
      <c r="K19" s="3">
        <v>0</v>
      </c>
      <c r="M19" s="3">
        <v>237664916</v>
      </c>
      <c r="O19" s="3">
        <v>0</v>
      </c>
      <c r="Q19" s="3">
        <v>237664916</v>
      </c>
    </row>
    <row r="20" spans="1:17" x14ac:dyDescent="0.5">
      <c r="A20" s="1" t="s">
        <v>46</v>
      </c>
      <c r="C20" s="4">
        <f>SUM(C8:C19)</f>
        <v>6235322151</v>
      </c>
      <c r="E20" s="4">
        <f>SUM(E8:E19)</f>
        <v>5781190376</v>
      </c>
      <c r="G20" s="4">
        <f>SUM(G8:G19)</f>
        <v>0</v>
      </c>
      <c r="I20" s="4">
        <f>SUM(I8:I19)</f>
        <v>12016512527</v>
      </c>
      <c r="K20" s="4">
        <f>SUM(K8:K19)</f>
        <v>22574889501</v>
      </c>
      <c r="M20" s="4">
        <f>SUM(M8:M19)</f>
        <v>17496093898</v>
      </c>
      <c r="O20" s="4">
        <f>SUM(O8:O19)</f>
        <v>1855215620</v>
      </c>
      <c r="Q20" s="4">
        <f>SUM(Q8:Q19)</f>
        <v>41926199019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1"/>
  <sheetViews>
    <sheetView rightToLeft="1" zoomScale="106" zoomScaleNormal="106" workbookViewId="0">
      <selection activeCell="K21" sqref="K21"/>
    </sheetView>
  </sheetViews>
  <sheetFormatPr defaultRowHeight="21.75" x14ac:dyDescent="0.5"/>
  <cols>
    <col min="1" max="1" width="29" style="1" bestFit="1" customWidth="1"/>
    <col min="2" max="2" width="1" style="1" customWidth="1"/>
    <col min="3" max="3" width="31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</row>
    <row r="3" spans="1:11" ht="22.5" x14ac:dyDescent="0.5">
      <c r="A3" s="10" t="s">
        <v>98</v>
      </c>
      <c r="B3" s="10" t="s">
        <v>98</v>
      </c>
      <c r="C3" s="10" t="s">
        <v>98</v>
      </c>
      <c r="D3" s="10" t="s">
        <v>98</v>
      </c>
      <c r="E3" s="10" t="s">
        <v>98</v>
      </c>
      <c r="F3" s="10" t="s">
        <v>98</v>
      </c>
      <c r="G3" s="10" t="s">
        <v>98</v>
      </c>
      <c r="H3" s="10" t="s">
        <v>98</v>
      </c>
      <c r="I3" s="10" t="s">
        <v>98</v>
      </c>
      <c r="J3" s="10" t="s">
        <v>98</v>
      </c>
      <c r="K3" s="10" t="s">
        <v>98</v>
      </c>
    </row>
    <row r="4" spans="1:11" ht="22.5" x14ac:dyDescent="0.5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</row>
    <row r="6" spans="1:11" ht="22.5" x14ac:dyDescent="0.5">
      <c r="A6" s="11" t="s">
        <v>122</v>
      </c>
      <c r="B6" s="11" t="s">
        <v>122</v>
      </c>
      <c r="C6" s="11" t="s">
        <v>122</v>
      </c>
      <c r="E6" s="11" t="s">
        <v>100</v>
      </c>
      <c r="F6" s="11" t="s">
        <v>100</v>
      </c>
      <c r="G6" s="11" t="s">
        <v>100</v>
      </c>
      <c r="I6" s="11" t="s">
        <v>101</v>
      </c>
      <c r="J6" s="11" t="s">
        <v>101</v>
      </c>
      <c r="K6" s="11" t="s">
        <v>101</v>
      </c>
    </row>
    <row r="7" spans="1:11" ht="22.5" x14ac:dyDescent="0.5">
      <c r="A7" s="11" t="s">
        <v>123</v>
      </c>
      <c r="C7" s="11" t="s">
        <v>59</v>
      </c>
      <c r="E7" s="11" t="s">
        <v>124</v>
      </c>
      <c r="G7" s="11" t="s">
        <v>125</v>
      </c>
      <c r="I7" s="11" t="s">
        <v>124</v>
      </c>
      <c r="K7" s="11" t="s">
        <v>125</v>
      </c>
    </row>
    <row r="8" spans="1:11" ht="22.5" x14ac:dyDescent="0.55000000000000004">
      <c r="A8" s="2" t="s">
        <v>65</v>
      </c>
      <c r="C8" s="1" t="s">
        <v>66</v>
      </c>
      <c r="E8" s="3">
        <v>2662</v>
      </c>
      <c r="G8" s="6">
        <f>E8/$E$20</f>
        <v>2.1208616876038956E-7</v>
      </c>
      <c r="I8" s="3">
        <v>26160</v>
      </c>
      <c r="K8" s="6">
        <f>I8/$I$20</f>
        <v>6.6562509915772063E-7</v>
      </c>
    </row>
    <row r="9" spans="1:11" ht="22.5" x14ac:dyDescent="0.55000000000000004">
      <c r="A9" s="2" t="s">
        <v>72</v>
      </c>
      <c r="C9" s="1" t="s">
        <v>73</v>
      </c>
      <c r="E9" s="3">
        <v>190713252</v>
      </c>
      <c r="G9" s="6">
        <f t="shared" ref="G9:G19" si="0">E9/$E$20</f>
        <v>1.5194456404400715E-2</v>
      </c>
      <c r="I9" s="3">
        <v>686486120</v>
      </c>
      <c r="K9" s="6">
        <f t="shared" ref="K9:K19" si="1">I9/$I$20</f>
        <v>1.7467216807928093E-2</v>
      </c>
    </row>
    <row r="10" spans="1:11" ht="22.5" x14ac:dyDescent="0.55000000000000004">
      <c r="A10" s="2" t="s">
        <v>75</v>
      </c>
      <c r="C10" s="1" t="s">
        <v>76</v>
      </c>
      <c r="E10" s="3">
        <v>14558</v>
      </c>
      <c r="G10" s="6">
        <f t="shared" si="0"/>
        <v>1.1598611738594108E-6</v>
      </c>
      <c r="I10" s="3">
        <v>189019</v>
      </c>
      <c r="K10" s="6">
        <f t="shared" si="1"/>
        <v>4.8094721184133488E-6</v>
      </c>
    </row>
    <row r="11" spans="1:11" ht="22.5" x14ac:dyDescent="0.55000000000000004">
      <c r="A11" s="2" t="s">
        <v>78</v>
      </c>
      <c r="C11" s="1" t="s">
        <v>79</v>
      </c>
      <c r="E11" s="3">
        <v>730805</v>
      </c>
      <c r="G11" s="6">
        <f t="shared" si="0"/>
        <v>5.8224505094266153E-5</v>
      </c>
      <c r="I11" s="3">
        <v>8747928</v>
      </c>
      <c r="K11" s="6">
        <f t="shared" si="1"/>
        <v>2.2258564382357038E-4</v>
      </c>
    </row>
    <row r="12" spans="1:11" ht="22.5" x14ac:dyDescent="0.55000000000000004">
      <c r="A12" s="2" t="s">
        <v>78</v>
      </c>
      <c r="C12" s="1" t="s">
        <v>81</v>
      </c>
      <c r="E12" s="3">
        <v>1804508192</v>
      </c>
      <c r="G12" s="6">
        <f t="shared" si="0"/>
        <v>0.14376830538618238</v>
      </c>
      <c r="I12" s="3">
        <v>7034405783</v>
      </c>
      <c r="K12" s="6">
        <f t="shared" si="1"/>
        <v>0.17898612564315822</v>
      </c>
    </row>
    <row r="13" spans="1:11" ht="22.5" x14ac:dyDescent="0.55000000000000004">
      <c r="A13" s="2" t="s">
        <v>83</v>
      </c>
      <c r="C13" s="1" t="s">
        <v>84</v>
      </c>
      <c r="E13" s="3">
        <v>171120</v>
      </c>
      <c r="G13" s="6">
        <f t="shared" si="0"/>
        <v>1.363342794826366E-5</v>
      </c>
      <c r="I13" s="3">
        <v>201370</v>
      </c>
      <c r="K13" s="6">
        <f t="shared" si="1"/>
        <v>5.1237357116739378E-6</v>
      </c>
    </row>
    <row r="14" spans="1:11" ht="22.5" x14ac:dyDescent="0.55000000000000004">
      <c r="A14" s="2" t="s">
        <v>83</v>
      </c>
      <c r="C14" s="1" t="s">
        <v>86</v>
      </c>
      <c r="E14" s="3">
        <v>2439344244</v>
      </c>
      <c r="G14" s="6">
        <f t="shared" si="0"/>
        <v>0.19434679751978548</v>
      </c>
      <c r="I14" s="3">
        <v>9619187046</v>
      </c>
      <c r="K14" s="6">
        <f t="shared" si="1"/>
        <v>0.24475429401033685</v>
      </c>
    </row>
    <row r="15" spans="1:11" ht="22.5" x14ac:dyDescent="0.55000000000000004">
      <c r="A15" s="2" t="s">
        <v>87</v>
      </c>
      <c r="C15" s="1" t="s">
        <v>88</v>
      </c>
      <c r="E15" s="3">
        <v>2062399875</v>
      </c>
      <c r="G15" s="6">
        <f t="shared" si="0"/>
        <v>0.1643149842000963</v>
      </c>
      <c r="I15" s="3">
        <v>7551607136</v>
      </c>
      <c r="K15" s="6">
        <f t="shared" si="1"/>
        <v>0.1921459957454186</v>
      </c>
    </row>
    <row r="16" spans="1:11" ht="22.5" x14ac:dyDescent="0.55000000000000004">
      <c r="A16" s="2" t="s">
        <v>87</v>
      </c>
      <c r="C16" s="1" t="s">
        <v>90</v>
      </c>
      <c r="E16" s="3">
        <v>1288999921</v>
      </c>
      <c r="G16" s="6">
        <f t="shared" si="0"/>
        <v>0.10269686505534742</v>
      </c>
      <c r="I16" s="3">
        <v>4465745922</v>
      </c>
      <c r="K16" s="6">
        <f t="shared" si="1"/>
        <v>0.11362815642753962</v>
      </c>
    </row>
    <row r="17" spans="1:11" ht="22.5" x14ac:dyDescent="0.55000000000000004">
      <c r="A17" s="2" t="s">
        <v>78</v>
      </c>
      <c r="C17" s="1" t="s">
        <v>92</v>
      </c>
      <c r="E17" s="3">
        <v>1546721333</v>
      </c>
      <c r="G17" s="6">
        <f t="shared" si="0"/>
        <v>0.12322997808261935</v>
      </c>
      <c r="I17" s="3">
        <v>5384942726</v>
      </c>
      <c r="K17" s="6">
        <f t="shared" si="1"/>
        <v>0.13701655336209467</v>
      </c>
    </row>
    <row r="18" spans="1:11" ht="22.5" x14ac:dyDescent="0.55000000000000004">
      <c r="A18" s="2" t="s">
        <v>93</v>
      </c>
      <c r="C18" s="1" t="s">
        <v>94</v>
      </c>
      <c r="E18" s="3">
        <v>3176229508</v>
      </c>
      <c r="G18" s="6">
        <f t="shared" si="0"/>
        <v>0.2530557278194655</v>
      </c>
      <c r="I18" s="3">
        <v>4508196721</v>
      </c>
      <c r="K18" s="6">
        <f t="shared" si="1"/>
        <v>0.1147082908806627</v>
      </c>
    </row>
    <row r="19" spans="1:11" ht="23.25" thickBot="1" x14ac:dyDescent="0.6">
      <c r="A19" s="2" t="s">
        <v>78</v>
      </c>
      <c r="C19" s="1" t="s">
        <v>96</v>
      </c>
      <c r="E19" s="3">
        <v>41666665</v>
      </c>
      <c r="G19" s="6">
        <f t="shared" si="0"/>
        <v>3.3196556517177374E-3</v>
      </c>
      <c r="I19" s="3">
        <v>41666665</v>
      </c>
      <c r="K19" s="6">
        <f t="shared" si="1"/>
        <v>1.06018264610843E-3</v>
      </c>
    </row>
    <row r="20" spans="1:11" ht="22.5" thickBot="1" x14ac:dyDescent="0.55000000000000004">
      <c r="A20" s="1" t="s">
        <v>46</v>
      </c>
      <c r="C20" s="1" t="s">
        <v>46</v>
      </c>
      <c r="E20" s="4">
        <f>SUM(E8:E19)</f>
        <v>12551502135</v>
      </c>
      <c r="G20" s="9">
        <f>SUM(G8:G19)</f>
        <v>1</v>
      </c>
      <c r="I20" s="4">
        <f>SUM(I8:I19)</f>
        <v>39301402596</v>
      </c>
      <c r="K20" s="9">
        <f>SUM(K8:K19)</f>
        <v>1.0000000000000002</v>
      </c>
    </row>
    <row r="21" spans="1:11" ht="22.5" thickTop="1" x14ac:dyDescent="0.5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اوراق مشارکت</vt:lpstr>
      <vt:lpstr>تعدیل قیمت</vt:lpstr>
      <vt:lpstr>جمع درآمدها</vt:lpstr>
      <vt:lpstr>سپرده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2024-06-24T10:48:40Z</dcterms:created>
  <dcterms:modified xsi:type="dcterms:W3CDTF">2024-06-29T07:01:51Z</dcterms:modified>
</cp:coreProperties>
</file>