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akrami\Desktop\پرتوی مهر\"/>
    </mc:Choice>
  </mc:AlternateContent>
  <xr:revisionPtr revIDLastSave="0" documentId="8_{80E94400-011D-424A-8D47-439D98730A67}" xr6:coauthVersionLast="47" xr6:coauthVersionMax="47" xr10:uidLastSave="{00000000-0000-0000-0000-000000000000}"/>
  <bookViews>
    <workbookView xWindow="28680" yWindow="-120" windowWidth="29040" windowHeight="15720" firstSheet="3" activeTab="4" xr2:uid="{00000000-000D-0000-FFFF-FFFF00000000}"/>
  </bookViews>
  <sheets>
    <sheet name="سهام" sheetId="1" r:id="rId1"/>
    <sheet name="اوراق" sheetId="3" r:id="rId2"/>
    <sheet name="تعدیل قیمت" sheetId="4" r:id="rId3"/>
    <sheet name="سپرده" sheetId="6" r:id="rId4"/>
    <sheet name=" درآمدها" sheetId="15" r:id="rId5"/>
    <sheet name="درآمد سرمایه‌گذاری در سهام" sheetId="11" r:id="rId6"/>
    <sheet name="درآمد سرمایه گذاری در اوراق بها" sheetId="12" r:id="rId7"/>
    <sheet name="درآمد سپرده بانکی" sheetId="13" r:id="rId8"/>
    <sheet name="سایر درآمدها" sheetId="14" r:id="rId9"/>
    <sheet name="سود اوراق بهادار " sheetId="7" r:id="rId10"/>
    <sheet name="سود سپرده بانکی" sheetId="16" r:id="rId11"/>
    <sheet name="درآمد ناشی از فروش" sheetId="10" r:id="rId12"/>
    <sheet name="درآمد ناشی از تغییر قیمت اوراق" sheetId="9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5" l="1"/>
  <c r="E11" i="15"/>
  <c r="E8" i="15"/>
  <c r="E9" i="15"/>
  <c r="E10" i="15"/>
  <c r="E7" i="15"/>
  <c r="C9" i="15"/>
  <c r="C8" i="15"/>
  <c r="C7" i="15"/>
  <c r="I31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8" i="13"/>
  <c r="E31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8" i="13"/>
  <c r="Q26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8" i="12"/>
  <c r="O26" i="12"/>
  <c r="M26" i="12"/>
  <c r="K26" i="12"/>
  <c r="I26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8" i="12"/>
  <c r="G26" i="12"/>
  <c r="E26" i="12"/>
  <c r="C26" i="12"/>
  <c r="M20" i="7"/>
  <c r="I20" i="7"/>
  <c r="S20" i="7"/>
  <c r="O20" i="7"/>
  <c r="M31" i="16"/>
  <c r="K31" i="16"/>
  <c r="I31" i="16"/>
  <c r="G31" i="16"/>
  <c r="E31" i="16"/>
  <c r="C31" i="16"/>
  <c r="K16" i="4"/>
  <c r="C11" i="15" l="1"/>
  <c r="E10" i="14"/>
  <c r="C10" i="14"/>
  <c r="G31" i="13"/>
  <c r="C31" i="13"/>
  <c r="S9" i="11"/>
  <c r="Q9" i="11"/>
  <c r="O9" i="11"/>
  <c r="M9" i="11"/>
  <c r="I9" i="11"/>
  <c r="G9" i="11"/>
  <c r="E9" i="11"/>
  <c r="C9" i="11"/>
  <c r="Q13" i="10"/>
  <c r="O13" i="10"/>
  <c r="M13" i="10"/>
  <c r="I13" i="10"/>
  <c r="G13" i="10"/>
  <c r="E13" i="10"/>
  <c r="Q22" i="9"/>
  <c r="O22" i="9"/>
  <c r="M22" i="9"/>
  <c r="I22" i="9"/>
  <c r="G22" i="9"/>
  <c r="E22" i="9"/>
  <c r="Q20" i="7"/>
  <c r="K20" i="7"/>
  <c r="I22" i="6"/>
  <c r="G22" i="6"/>
  <c r="E22" i="6"/>
  <c r="C22" i="6"/>
  <c r="AI22" i="3"/>
  <c r="AG22" i="3"/>
  <c r="AA22" i="3"/>
  <c r="W22" i="3"/>
  <c r="S22" i="3"/>
  <c r="Q22" i="3"/>
  <c r="W10" i="1"/>
  <c r="U10" i="1"/>
  <c r="O10" i="1"/>
  <c r="K10" i="1"/>
  <c r="G10" i="1"/>
  <c r="E10" i="1"/>
</calcChain>
</file>

<file path=xl/sharedStrings.xml><?xml version="1.0" encoding="utf-8"?>
<sst xmlns="http://schemas.openxmlformats.org/spreadsheetml/2006/main" count="1274" uniqueCount="158">
  <si>
    <t>صندوق سرمایه‌گذاری ثابت حامی دوم مفید</t>
  </si>
  <si>
    <t>صورت وضعیت پورتفوی</t>
  </si>
  <si>
    <t>برای ماه منتهی به 1403/06/31</t>
  </si>
  <si>
    <t>نام شرکت</t>
  </si>
  <si>
    <t>1403/05/31</t>
  </si>
  <si>
    <t>تغییرات طی دوره</t>
  </si>
  <si>
    <t>1403/06/31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</si>
  <si>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</si>
  <si>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</si>
  <si>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</si>
  <si>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</si>
  <si>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</si>
  <si>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</si>
  <si>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</si>
  <si>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</si>
  <si>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گروه توسعه مالی مهرآیندگان</t>
  </si>
  <si>
    <t>0.40%</t>
  </si>
  <si>
    <t/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</si>
  <si>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</si>
  <si>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</si>
  <si>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</si>
  <si>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</si>
  <si>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</si>
  <si>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</si>
  <si>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</si>
  <si>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</si>
  <si>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</si>
  <si>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سلف آهن اسفنجی فولاد شادگان</t>
  </si>
  <si>
    <t>بله</t>
  </si>
  <si>
    <t>1402/08/29</t>
  </si>
  <si>
    <t>1403/08/29</t>
  </si>
  <si>
    <t>1.12%</t>
  </si>
  <si>
    <t>اسناد خزانه-م10بودجه00-031115</t>
  </si>
  <si>
    <t>1400/06/07</t>
  </si>
  <si>
    <t>1403/11/15</t>
  </si>
  <si>
    <t>4.41%</t>
  </si>
  <si>
    <t>اسنادخزانه-م2بودجه00-031024</t>
  </si>
  <si>
    <t>1400/02/22</t>
  </si>
  <si>
    <t>1403/10/24</t>
  </si>
  <si>
    <t>0.26%</t>
  </si>
  <si>
    <t>اسنادخزانه-م5بودجه00-030626</t>
  </si>
  <si>
    <t>0.03%</t>
  </si>
  <si>
    <t>صکوک اجاره فارس147- 3ماهه18%</t>
  </si>
  <si>
    <t>1399/07/13</t>
  </si>
  <si>
    <t>1403/07/13</t>
  </si>
  <si>
    <t>6.32%</t>
  </si>
  <si>
    <t>صکوک منفعت نفت0312-6ماهه 18/5%</t>
  </si>
  <si>
    <t>1399/12/17</t>
  </si>
  <si>
    <t>1403/12/17</t>
  </si>
  <si>
    <t>0.72%</t>
  </si>
  <si>
    <t>مرابحه عام دولت126-ش.خ031223</t>
  </si>
  <si>
    <t>1401/12/23</t>
  </si>
  <si>
    <t>1403/12/23</t>
  </si>
  <si>
    <t>1.79%</t>
  </si>
  <si>
    <t>مرابحه عام دولت130-ش.خ031110</t>
  </si>
  <si>
    <t>1402/05/10</t>
  </si>
  <si>
    <t>1403/11/10</t>
  </si>
  <si>
    <t>0.28%</t>
  </si>
  <si>
    <t>مرابحه عام دولت172-ش.خ050623</t>
  </si>
  <si>
    <t>1403/05/23</t>
  </si>
  <si>
    <t>1405/06/23</t>
  </si>
  <si>
    <t>1.73%</t>
  </si>
  <si>
    <t>مرابحه کاسپین تامین 070625</t>
  </si>
  <si>
    <t>1403/06/25</t>
  </si>
  <si>
    <t>1407/06/25</t>
  </si>
  <si>
    <t>3.92%</t>
  </si>
  <si>
    <t>اجاره تابان سپهر14031126</t>
  </si>
  <si>
    <t>1399/12/03</t>
  </si>
  <si>
    <t>1403/12/03</t>
  </si>
  <si>
    <t>9.11%</t>
  </si>
  <si>
    <t>اسنادخزانه-م7بودجه01-040714</t>
  </si>
  <si>
    <t>1401/12/10</t>
  </si>
  <si>
    <t>1404/07/13</t>
  </si>
  <si>
    <t>5.19%</t>
  </si>
  <si>
    <t>مرابحه عام دولت5-ش.خ 0309</t>
  </si>
  <si>
    <t>1399/09/05</t>
  </si>
  <si>
    <t>1403/09/05</t>
  </si>
  <si>
    <t>4.24%</t>
  </si>
  <si>
    <t>39.11%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</si>
  <si>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</si>
  <si>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</si>
  <si>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</si>
  <si>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</si>
  <si>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</si>
  <si>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4.36%</t>
  </si>
  <si>
    <t>-1.48%</t>
  </si>
  <si>
    <t>-4.57%</t>
  </si>
  <si>
    <t>4.42%</t>
  </si>
  <si>
    <t>-4.89%</t>
  </si>
  <si>
    <t>-4.14%</t>
  </si>
  <si>
    <t>-3.47%</t>
  </si>
  <si>
    <t>-3.21%</t>
  </si>
  <si>
    <t>درصد به کل دارایی‌ها</t>
  </si>
  <si>
    <t>سپرده</t>
  </si>
  <si>
    <t>مبلغ</t>
  </si>
  <si>
    <t>افزایش</t>
  </si>
  <si>
    <t>کاهش</t>
  </si>
  <si>
    <t>بانک تجارت کار</t>
  </si>
  <si>
    <t>0.18%</t>
  </si>
  <si>
    <t>بانک اقتصاد نوین اقدسیه</t>
  </si>
  <si>
    <t>0.00%</t>
  </si>
  <si>
    <t>بانک پاسارگاد هفت تیر</t>
  </si>
  <si>
    <t>0.76%</t>
  </si>
  <si>
    <t>1402/12/14</t>
  </si>
  <si>
    <t>0.48%</t>
  </si>
  <si>
    <t>0.10%</t>
  </si>
  <si>
    <t>بانک صادرات بورس کالا</t>
  </si>
  <si>
    <t>0.01%</t>
  </si>
  <si>
    <t>بانک ملت جهان کودک</t>
  </si>
  <si>
    <t>بانک خاورمیانه آفریقا</t>
  </si>
  <si>
    <t>26.76%</t>
  </si>
  <si>
    <t>2.39%</t>
  </si>
  <si>
    <t>9.55%</t>
  </si>
  <si>
    <t>بانک صادرات سپهبد قرنی</t>
  </si>
  <si>
    <t>59.31%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</si>
  <si>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</si>
  <si>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</si>
  <si>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</si>
  <si>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</si>
  <si>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</si>
  <si>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</si>
  <si>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</si>
  <si>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</si>
  <si>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</si>
  <si>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مرابحه عام دولت72-ش.خ0311</t>
  </si>
  <si>
    <t>1403/11/13</t>
  </si>
  <si>
    <t>صکوک اجاره معادن212-6ماهه21%</t>
  </si>
  <si>
    <t>اجاره تابان لوتوس14021206</t>
  </si>
  <si>
    <t>1402/12/06</t>
  </si>
  <si>
    <t>بانک ملت باجه کارگزاری مفید</t>
  </si>
  <si>
    <t xml:space="preserve">بانک خاورمیانه ظفر </t>
  </si>
  <si>
    <t>بانک پاسارگاد هفتم تیر</t>
  </si>
  <si>
    <t>بهای فروش</t>
  </si>
  <si>
    <t>ارزش دفتری</t>
  </si>
  <si>
    <t>سود و زیان ناشی از تغییر قیمت</t>
  </si>
  <si>
    <t>سود و زیان ناشی از فروش</t>
  </si>
  <si>
    <t>اسناد خزانه-م9بودجه00-031101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</si>
  <si>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</si>
  <si>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</si>
  <si>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</si>
  <si>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</si>
  <si>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</si>
  <si>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</si>
  <si>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</si>
  <si>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</si>
  <si>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</si>
  <si>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</si>
  <si>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</si>
  <si>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سرمایه‌گذاری در سهام</t>
  </si>
  <si>
    <t>سرمایه‌گذاری در اوراق بهادار</t>
  </si>
  <si>
    <t>درآمد سپرده بانکی</t>
  </si>
  <si>
    <t>جلوگیری از نوسانات ناگهانی</t>
  </si>
  <si>
    <t xml:space="preserve"> </t>
  </si>
  <si>
    <t>نرخ ترجیحی اختیارف ت ومهان-7025-(همهان311)</t>
  </si>
  <si>
    <t>سایر درآمدها تنزیل سود سهام</t>
  </si>
  <si>
    <t xml:space="preserve"> سایر درآمدها تنزیل سود بانک</t>
  </si>
  <si>
    <t>از ابتدای سال مالی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</si>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</sst>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Calibri"/>
    </font>
    <font>
      <sz val="12"/>
      <name val="B Nazanin"/>
    </font>
    <font>
      <sz val="11"/>
      <name val="Calibri"/>
    </font>
    <font>
      <sz val="14"/>
      <name val="B Mitra"/>
      <charset val="178"/>
    </font>
    <font>
      <b/>
      <sz val="14"/>
      <color rgb="FF000000"/>
      <name val="B Mitra"/>
      <charset val="178"/>
    </font>
    <font>
      <b/>
      <sz val="14"/>
      <name val="B Mitra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/>
    </xf>
    <xf numFmtId="10" fontId="3" fillId="0" borderId="0" xfId="1" applyNumberFormat="1" applyFont="1" applyAlignment="1">
      <alignment horizontal="center"/>
    </xf>
    <xf numFmtId="10" fontId="3" fillId="0" borderId="3" xfId="0" applyNumberFormat="1" applyFont="1" applyBorder="1" applyAlignment="1">
      <alignment horizontal="center"/>
    </xf>
    <xf numFmtId="10" fontId="3" fillId="0" borderId="2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35"/>
  <sheetViews>
    <sheetView rightToLeft="1" workbookViewId="0">
      <selection activeCell="G19" sqref="G19"/>
    </sheetView>
  </sheetViews>
  <sheetFormatPr defaultRowHeight="21.75"/>
  <cols>
    <col min="1" max="1" width="26.42578125" style="5" customWidth="1"/>
    <col min="2" max="2" width="1" style="5" customWidth="1"/>
    <col min="3" max="3" width="17" style="5" customWidth="1"/>
    <col min="4" max="4" width="1" style="5" customWidth="1"/>
    <col min="5" max="5" width="21" style="5" customWidth="1"/>
    <col min="6" max="6" width="1" style="5" customWidth="1"/>
    <col min="7" max="7" width="21" style="5" customWidth="1"/>
    <col min="8" max="8" width="1" style="5" customWidth="1"/>
    <col min="9" max="9" width="11" style="5" customWidth="1"/>
    <col min="10" max="10" width="1" style="5" customWidth="1"/>
    <col min="11" max="11" width="18" style="5" customWidth="1"/>
    <col min="12" max="12" width="1" style="5" customWidth="1"/>
    <col min="13" max="13" width="11" style="5" customWidth="1"/>
    <col min="14" max="14" width="1" style="5" customWidth="1"/>
    <col min="15" max="15" width="14" style="5" customWidth="1"/>
    <col min="16" max="16" width="1" style="5" customWidth="1"/>
    <col min="17" max="17" width="17" style="5" customWidth="1"/>
    <col min="18" max="18" width="1" style="5" customWidth="1"/>
    <col min="19" max="19" width="15" style="5" customWidth="1"/>
    <col min="20" max="20" width="1" style="5" customWidth="1"/>
    <col min="21" max="21" width="21" style="5" customWidth="1"/>
    <col min="22" max="22" width="1" style="5" customWidth="1"/>
    <col min="23" max="23" width="21" style="5" customWidth="1"/>
    <col min="24" max="24" width="1" style="5" customWidth="1"/>
    <col min="25" max="25" width="32" style="5" customWidth="1"/>
    <col min="26" max="26" width="1" style="5" customWidth="1"/>
    <col min="27" max="27" width="9.140625" style="5" customWidth="1"/>
    <col min="28" max="16384" width="9.140625" style="5"/>
  </cols>
  <sheetData>
    <row r="2" spans="1:25" ht="22.5">
      <c r="A2" s="3" t="s">
        <v>0</v>
      </c>
      <c r="B2" s="3" t="s">
        <v>0</v>
      </c>
      <c r="C2" s="3" t="s">
        <v>0</v>
      </c>
      <c r="D2" s="3" t="s">
        <v>0</v>
      </c>
      <c r="E2" s="3" t="s">
        <v>0</v>
      </c>
      <c r="F2" s="3" t="s">
        <v>0</v>
      </c>
      <c r="G2" s="3" t="s">
        <v>0</v>
      </c>
      <c r="H2" s="3" t="s">
        <v>0</v>
      </c>
      <c r="I2" s="3" t="s">
        <v>0</v>
      </c>
      <c r="J2" s="3" t="s">
        <v>0</v>
      </c>
      <c r="K2" s="3" t="s">
        <v>0</v>
      </c>
      <c r="L2" s="3" t="s">
        <v>0</v>
      </c>
      <c r="M2" s="3" t="s">
        <v>0</v>
      </c>
      <c r="N2" s="3" t="s">
        <v>0</v>
      </c>
      <c r="O2" s="3" t="s">
        <v>0</v>
      </c>
      <c r="P2" s="3" t="s">
        <v>0</v>
      </c>
      <c r="Q2" s="3" t="s">
        <v>0</v>
      </c>
      <c r="R2" s="3" t="s">
        <v>0</v>
      </c>
      <c r="S2" s="3" t="s">
        <v>0</v>
      </c>
      <c r="T2" s="3" t="s">
        <v>0</v>
      </c>
      <c r="U2" s="3" t="s">
        <v>0</v>
      </c>
      <c r="V2" s="3" t="s">
        <v>0</v>
      </c>
      <c r="W2" s="3" t="s">
        <v>0</v>
      </c>
      <c r="X2" s="3" t="s">
        <v>0</v>
      </c>
      <c r="Y2" s="3" t="s">
        <v>0</v>
      </c>
    </row>
    <row r="3" spans="1:25" ht="22.5">
      <c r="A3" s="3" t="s">
        <v>1</v>
      </c>
      <c r="B3" s="3" t="s">
        <v>1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</row>
    <row r="4" spans="1:25" ht="22.5">
      <c r="A4" s="3" t="s">
        <v>2</v>
      </c>
      <c r="B4" s="3" t="s">
        <v>2</v>
      </c>
      <c r="C4" s="3" t="s">
        <v>2</v>
      </c>
      <c r="D4" s="3" t="s">
        <v>2</v>
      </c>
      <c r="E4" s="3" t="s">
        <v>2</v>
      </c>
      <c r="F4" s="3" t="s">
        <v>2</v>
      </c>
      <c r="G4" s="3" t="s">
        <v>2</v>
      </c>
      <c r="H4" s="3" t="s">
        <v>2</v>
      </c>
      <c r="I4" s="3" t="s">
        <v>2</v>
      </c>
      <c r="J4" s="3" t="s">
        <v>2</v>
      </c>
      <c r="K4" s="3" t="s">
        <v>2</v>
      </c>
      <c r="L4" s="3" t="s">
        <v>2</v>
      </c>
      <c r="M4" s="3" t="s">
        <v>2</v>
      </c>
      <c r="N4" s="3" t="s">
        <v>2</v>
      </c>
      <c r="O4" s="3" t="s">
        <v>2</v>
      </c>
      <c r="P4" s="3" t="s">
        <v>2</v>
      </c>
      <c r="Q4" s="3" t="s">
        <v>2</v>
      </c>
      <c r="R4" s="3" t="s">
        <v>2</v>
      </c>
      <c r="S4" s="3" t="s">
        <v>2</v>
      </c>
      <c r="T4" s="3" t="s">
        <v>2</v>
      </c>
      <c r="U4" s="3" t="s">
        <v>2</v>
      </c>
      <c r="V4" s="3" t="s">
        <v>2</v>
      </c>
      <c r="W4" s="3" t="s">
        <v>2</v>
      </c>
      <c r="X4" s="3" t="s">
        <v>2</v>
      </c>
      <c r="Y4" s="3" t="s">
        <v>2</v>
      </c>
    </row>
    <row r="6" spans="1:25" ht="22.5">
      <c r="A6" s="4" t="s">
        <v>3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I6" s="4" t="s">
        <v>5</v>
      </c>
      <c r="J6" s="4" t="s">
        <v>5</v>
      </c>
      <c r="K6" s="4" t="s">
        <v>5</v>
      </c>
      <c r="L6" s="4" t="s">
        <v>5</v>
      </c>
      <c r="M6" s="4" t="s">
        <v>5</v>
      </c>
      <c r="N6" s="4" t="s">
        <v>5</v>
      </c>
      <c r="O6" s="4" t="s">
        <v>5</v>
      </c>
      <c r="Q6" s="4" t="s">
        <v>6</v>
      </c>
      <c r="R6" s="4" t="s">
        <v>6</v>
      </c>
      <c r="S6" s="4" t="s">
        <v>6</v>
      </c>
      <c r="T6" s="4" t="s">
        <v>6</v>
      </c>
      <c r="U6" s="4" t="s">
        <v>6</v>
      </c>
      <c r="V6" s="4" t="s">
        <v>6</v>
      </c>
      <c r="W6" s="4" t="s">
        <v>6</v>
      </c>
      <c r="X6" s="4" t="s">
        <v>6</v>
      </c>
      <c r="Y6" s="4" t="s">
        <v>6</v>
      </c>
    </row>
    <row r="7" spans="1:25" ht="22.5">
      <c r="A7" s="4" t="s">
        <v>3</v>
      </c>
      <c r="C7" s="4" t="s">
        <v>7</v>
      </c>
      <c r="E7" s="4" t="s">
        <v>8</v>
      </c>
      <c r="G7" s="4" t="s">
        <v>9</v>
      </c>
      <c r="I7" s="4" t="s">
        <v>10</v>
      </c>
      <c r="J7" s="4" t="s">
        <v>10</v>
      </c>
      <c r="K7" s="4" t="s">
        <v>10</v>
      </c>
      <c r="M7" s="4" t="s">
        <v>11</v>
      </c>
      <c r="N7" s="4" t="s">
        <v>11</v>
      </c>
      <c r="O7" s="4" t="s">
        <v>11</v>
      </c>
      <c r="Q7" s="4" t="s">
        <v>7</v>
      </c>
      <c r="S7" s="4" t="s">
        <v>12</v>
      </c>
      <c r="U7" s="4" t="s">
        <v>8</v>
      </c>
      <c r="W7" s="4" t="s">
        <v>9</v>
      </c>
      <c r="Y7" s="4" t="s">
        <v>13</v>
      </c>
    </row>
    <row r="8" spans="1:25" ht="22.5">
      <c r="A8" s="4" t="s">
        <v>3</v>
      </c>
      <c r="C8" s="4" t="s">
        <v>7</v>
      </c>
      <c r="E8" s="4" t="s">
        <v>8</v>
      </c>
      <c r="G8" s="4" t="s">
        <v>9</v>
      </c>
      <c r="I8" s="4" t="s">
        <v>7</v>
      </c>
      <c r="K8" s="4" t="s">
        <v>8</v>
      </c>
      <c r="M8" s="4" t="s">
        <v>7</v>
      </c>
      <c r="O8" s="4" t="s">
        <v>14</v>
      </c>
      <c r="Q8" s="4" t="s">
        <v>7</v>
      </c>
      <c r="S8" s="4" t="s">
        <v>12</v>
      </c>
      <c r="U8" s="4" t="s">
        <v>8</v>
      </c>
      <c r="W8" s="4" t="s">
        <v>9</v>
      </c>
      <c r="Y8" s="4" t="s">
        <v>13</v>
      </c>
    </row>
    <row r="9" spans="1:25" ht="22.5">
      <c r="A9" s="6" t="s">
        <v>15</v>
      </c>
      <c r="C9" s="7">
        <v>7350000</v>
      </c>
      <c r="E9" s="7">
        <v>40102025252</v>
      </c>
      <c r="G9" s="7">
        <v>40885872930</v>
      </c>
      <c r="I9" s="7">
        <v>0</v>
      </c>
      <c r="K9" s="7">
        <v>0</v>
      </c>
      <c r="M9" s="7">
        <v>0</v>
      </c>
      <c r="O9" s="7">
        <v>0</v>
      </c>
      <c r="Q9" s="7">
        <v>7350000</v>
      </c>
      <c r="S9" s="7">
        <v>5720</v>
      </c>
      <c r="U9" s="7">
        <v>40102025252</v>
      </c>
      <c r="W9" s="7">
        <v>41791850100</v>
      </c>
      <c r="Y9" s="5" t="s">
        <v>16</v>
      </c>
    </row>
    <row r="10" spans="1:25">
      <c r="A10" s="5" t="s">
        <v>17</v>
      </c>
      <c r="C10" s="5" t="s">
        <v>17</v>
      </c>
      <c r="E10" s="8">
        <f>SUM(E9:E9)</f>
        <v>40102025252</v>
      </c>
      <c r="G10" s="8">
        <f>SUM(G9:G9)</f>
        <v>40885872930</v>
      </c>
      <c r="I10" s="5" t="s">
        <v>17</v>
      </c>
      <c r="K10" s="8">
        <f>SUM(K9:K9)</f>
        <v>0</v>
      </c>
      <c r="M10" s="5" t="s">
        <v>17</v>
      </c>
      <c r="O10" s="8">
        <f>SUM(O9:O9)</f>
        <v>0</v>
      </c>
      <c r="Q10" s="5" t="s">
        <v>17</v>
      </c>
      <c r="S10" s="5" t="s">
        <v>17</v>
      </c>
      <c r="U10" s="8">
        <f>SUM(U9:U9)</f>
        <v>40102025252</v>
      </c>
      <c r="W10" s="8">
        <f>SUM(W9:W9)</f>
        <v>41791850100</v>
      </c>
      <c r="Y10" s="9" t="s">
        <v>16</v>
      </c>
    </row>
    <row r="17" s="5" customFormat="1"/>
    <row r="18" s="5" customFormat="1"/>
    <row r="19" s="5" customFormat="1"/>
    <row r="20" s="5" customFormat="1"/>
    <row r="21" s="5" customFormat="1"/>
    <row r="22" s="5" customFormat="1"/>
    <row r="23" s="5" customFormat="1"/>
    <row r="24" s="5" customFormat="1"/>
    <row r="25" s="5" customFormat="1"/>
    <row r="26" s="5" customFormat="1"/>
    <row r="27" s="5" customFormat="1"/>
    <row r="28" s="5" customFormat="1"/>
    <row r="29" s="5" customFormat="1"/>
    <row r="30" s="5" customFormat="1"/>
    <row r="31" s="5" customFormat="1"/>
    <row r="32" s="5" customFormat="1"/>
    <row r="35" spans="17:17">
      <c r="Q35" s="1"/>
    </row>
  </sheetData>
  <mergeCells count="21"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35"/>
  <sheetViews>
    <sheetView rightToLeft="1" topLeftCell="M1" workbookViewId="0">
      <selection activeCell="O20" sqref="O20"/>
    </sheetView>
  </sheetViews>
  <sheetFormatPr defaultRowHeight="21.75"/>
  <cols>
    <col min="1" max="1" width="39.5703125" style="5" bestFit="1" customWidth="1"/>
    <col min="2" max="2" width="1" style="5" customWidth="1"/>
    <col min="3" max="3" width="25" style="5" customWidth="1"/>
    <col min="4" max="4" width="1" style="5" customWidth="1"/>
    <col min="5" max="5" width="22" style="5" customWidth="1"/>
    <col min="6" max="6" width="1" style="5" customWidth="1"/>
    <col min="7" max="7" width="20" style="5" customWidth="1"/>
    <col min="8" max="8" width="1" style="5" customWidth="1"/>
    <col min="9" max="9" width="20" style="5" customWidth="1"/>
    <col min="10" max="10" width="1" style="5" customWidth="1"/>
    <col min="11" max="11" width="14" style="5" customWidth="1"/>
    <col min="12" max="12" width="1" style="5" customWidth="1"/>
    <col min="13" max="13" width="14" style="5" customWidth="1"/>
    <col min="14" max="14" width="1" style="5" customWidth="1"/>
    <col min="15" max="15" width="16" style="5" customWidth="1"/>
    <col min="16" max="16" width="1" style="5" customWidth="1"/>
    <col min="17" max="17" width="22" style="5" customWidth="1"/>
    <col min="18" max="18" width="1" style="5" customWidth="1"/>
    <col min="19" max="19" width="22" style="5" customWidth="1"/>
    <col min="20" max="20" width="1" style="5" customWidth="1"/>
    <col min="21" max="21" width="17" style="5" customWidth="1"/>
    <col min="22" max="22" width="1" style="5" customWidth="1"/>
    <col min="23" max="23" width="22" style="5" customWidth="1"/>
    <col min="24" max="24" width="1" style="5" customWidth="1"/>
    <col min="25" max="25" width="11" style="5" customWidth="1"/>
    <col min="26" max="26" width="1" style="5" customWidth="1"/>
    <col min="27" max="27" width="14" style="5" customWidth="1"/>
    <col min="28" max="28" width="1" style="5" customWidth="1"/>
    <col min="29" max="29" width="17" style="5" customWidth="1"/>
    <col min="30" max="30" width="1" style="5" customWidth="1"/>
    <col min="31" max="31" width="23" style="5" customWidth="1"/>
    <col min="32" max="32" width="1" style="5" customWidth="1"/>
    <col min="33" max="33" width="22" style="5" customWidth="1"/>
    <col min="34" max="34" width="1" style="5" customWidth="1"/>
    <col min="35" max="35" width="22" style="5" customWidth="1"/>
    <col min="36" max="36" width="1" style="5" customWidth="1"/>
    <col min="37" max="37" width="32" style="5" customWidth="1"/>
    <col min="38" max="38" width="1" style="5" customWidth="1"/>
    <col min="39" max="39" width="9.140625" style="5" customWidth="1"/>
    <col min="40" max="16384" width="9.140625" style="5"/>
  </cols>
  <sheetData>
    <row r="2" spans="1:37" ht="22.5">
      <c r="A2" s="3" t="s">
        <v>0</v>
      </c>
      <c r="B2" s="3" t="s">
        <v>0</v>
      </c>
      <c r="C2" s="3" t="s">
        <v>0</v>
      </c>
      <c r="D2" s="3" t="s">
        <v>0</v>
      </c>
      <c r="E2" s="3" t="s">
        <v>0</v>
      </c>
      <c r="F2" s="3" t="s">
        <v>0</v>
      </c>
      <c r="G2" s="3" t="s">
        <v>0</v>
      </c>
      <c r="H2" s="3" t="s">
        <v>0</v>
      </c>
      <c r="I2" s="3" t="s">
        <v>0</v>
      </c>
      <c r="J2" s="3" t="s">
        <v>0</v>
      </c>
      <c r="K2" s="3" t="s">
        <v>0</v>
      </c>
      <c r="L2" s="3" t="s">
        <v>0</v>
      </c>
      <c r="M2" s="3" t="s">
        <v>0</v>
      </c>
      <c r="N2" s="3" t="s">
        <v>0</v>
      </c>
      <c r="O2" s="3" t="s">
        <v>0</v>
      </c>
      <c r="P2" s="3" t="s">
        <v>0</v>
      </c>
      <c r="Q2" s="3" t="s">
        <v>0</v>
      </c>
      <c r="R2" s="3" t="s">
        <v>0</v>
      </c>
      <c r="S2" s="3" t="s">
        <v>0</v>
      </c>
      <c r="T2" s="3" t="s">
        <v>0</v>
      </c>
      <c r="U2" s="3" t="s">
        <v>0</v>
      </c>
      <c r="V2" s="3" t="s">
        <v>0</v>
      </c>
      <c r="W2" s="3" t="s">
        <v>0</v>
      </c>
      <c r="X2" s="3" t="s">
        <v>0</v>
      </c>
      <c r="Y2" s="3" t="s">
        <v>0</v>
      </c>
      <c r="Z2" s="3" t="s">
        <v>0</v>
      </c>
      <c r="AA2" s="3" t="s">
        <v>0</v>
      </c>
      <c r="AB2" s="3" t="s">
        <v>0</v>
      </c>
      <c r="AC2" s="3" t="s">
        <v>0</v>
      </c>
      <c r="AD2" s="3" t="s">
        <v>0</v>
      </c>
      <c r="AE2" s="3" t="s">
        <v>0</v>
      </c>
      <c r="AF2" s="3" t="s">
        <v>0</v>
      </c>
      <c r="AG2" s="3" t="s">
        <v>0</v>
      </c>
      <c r="AH2" s="3" t="s">
        <v>0</v>
      </c>
      <c r="AI2" s="3" t="s">
        <v>0</v>
      </c>
      <c r="AJ2" s="3" t="s">
        <v>0</v>
      </c>
      <c r="AK2" s="3" t="s">
        <v>0</v>
      </c>
    </row>
    <row r="3" spans="1:37" ht="22.5">
      <c r="A3" s="3" t="s">
        <v>1</v>
      </c>
      <c r="B3" s="3" t="s">
        <v>1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  <c r="AB3" s="3" t="s">
        <v>1</v>
      </c>
      <c r="AC3" s="3" t="s">
        <v>1</v>
      </c>
      <c r="AD3" s="3" t="s">
        <v>1</v>
      </c>
      <c r="AE3" s="3" t="s">
        <v>1</v>
      </c>
      <c r="AF3" s="3" t="s">
        <v>1</v>
      </c>
      <c r="AG3" s="3" t="s">
        <v>1</v>
      </c>
      <c r="AH3" s="3" t="s">
        <v>1</v>
      </c>
      <c r="AI3" s="3" t="s">
        <v>1</v>
      </c>
      <c r="AJ3" s="3" t="s">
        <v>1</v>
      </c>
      <c r="AK3" s="3" t="s">
        <v>1</v>
      </c>
    </row>
    <row r="4" spans="1:37" ht="22.5">
      <c r="A4" s="3" t="s">
        <v>2</v>
      </c>
      <c r="B4" s="3" t="s">
        <v>2</v>
      </c>
      <c r="C4" s="3" t="s">
        <v>2</v>
      </c>
      <c r="D4" s="3" t="s">
        <v>2</v>
      </c>
      <c r="E4" s="3" t="s">
        <v>2</v>
      </c>
      <c r="F4" s="3" t="s">
        <v>2</v>
      </c>
      <c r="G4" s="3" t="s">
        <v>2</v>
      </c>
      <c r="H4" s="3" t="s">
        <v>2</v>
      </c>
      <c r="I4" s="3" t="s">
        <v>2</v>
      </c>
      <c r="J4" s="3" t="s">
        <v>2</v>
      </c>
      <c r="K4" s="3" t="s">
        <v>2</v>
      </c>
      <c r="L4" s="3" t="s">
        <v>2</v>
      </c>
      <c r="M4" s="3" t="s">
        <v>2</v>
      </c>
      <c r="N4" s="3" t="s">
        <v>2</v>
      </c>
      <c r="O4" s="3" t="s">
        <v>2</v>
      </c>
      <c r="P4" s="3" t="s">
        <v>2</v>
      </c>
      <c r="Q4" s="3" t="s">
        <v>2</v>
      </c>
      <c r="R4" s="3" t="s">
        <v>2</v>
      </c>
      <c r="S4" s="3" t="s">
        <v>2</v>
      </c>
      <c r="T4" s="3" t="s">
        <v>2</v>
      </c>
      <c r="U4" s="3" t="s">
        <v>2</v>
      </c>
      <c r="V4" s="3" t="s">
        <v>2</v>
      </c>
      <c r="W4" s="3" t="s">
        <v>2</v>
      </c>
      <c r="X4" s="3" t="s">
        <v>2</v>
      </c>
      <c r="Y4" s="3" t="s">
        <v>2</v>
      </c>
      <c r="Z4" s="3" t="s">
        <v>2</v>
      </c>
      <c r="AA4" s="3" t="s">
        <v>2</v>
      </c>
      <c r="AB4" s="3" t="s">
        <v>2</v>
      </c>
      <c r="AC4" s="3" t="s">
        <v>2</v>
      </c>
      <c r="AD4" s="3" t="s">
        <v>2</v>
      </c>
      <c r="AE4" s="3" t="s">
        <v>2</v>
      </c>
      <c r="AF4" s="3" t="s">
        <v>2</v>
      </c>
      <c r="AG4" s="3" t="s">
        <v>2</v>
      </c>
      <c r="AH4" s="3" t="s">
        <v>2</v>
      </c>
      <c r="AI4" s="3" t="s">
        <v>2</v>
      </c>
      <c r="AJ4" s="3" t="s">
        <v>2</v>
      </c>
      <c r="AK4" s="3" t="s">
        <v>2</v>
      </c>
    </row>
    <row r="6" spans="1:37" ht="22.5">
      <c r="A6" s="4" t="s">
        <v>19</v>
      </c>
      <c r="B6" s="4" t="s">
        <v>19</v>
      </c>
      <c r="C6" s="4" t="s">
        <v>19</v>
      </c>
      <c r="D6" s="4" t="s">
        <v>19</v>
      </c>
      <c r="E6" s="4" t="s">
        <v>19</v>
      </c>
      <c r="F6" s="4" t="s">
        <v>19</v>
      </c>
      <c r="G6" s="4" t="s">
        <v>19</v>
      </c>
      <c r="H6" s="4" t="s">
        <v>19</v>
      </c>
      <c r="I6" s="4" t="s">
        <v>19</v>
      </c>
      <c r="J6" s="4" t="s">
        <v>19</v>
      </c>
      <c r="K6" s="4" t="s">
        <v>19</v>
      </c>
      <c r="L6" s="4" t="s">
        <v>19</v>
      </c>
      <c r="M6" s="4" t="s">
        <v>19</v>
      </c>
      <c r="O6" s="4" t="s">
        <v>4</v>
      </c>
      <c r="P6" s="4" t="s">
        <v>4</v>
      </c>
      <c r="Q6" s="4" t="s">
        <v>4</v>
      </c>
      <c r="R6" s="4" t="s">
        <v>4</v>
      </c>
      <c r="S6" s="4" t="s">
        <v>4</v>
      </c>
      <c r="U6" s="4" t="s">
        <v>5</v>
      </c>
      <c r="V6" s="4" t="s">
        <v>5</v>
      </c>
      <c r="W6" s="4" t="s">
        <v>5</v>
      </c>
      <c r="X6" s="4" t="s">
        <v>5</v>
      </c>
      <c r="Y6" s="4" t="s">
        <v>5</v>
      </c>
      <c r="Z6" s="4" t="s">
        <v>5</v>
      </c>
      <c r="AA6" s="4" t="s">
        <v>5</v>
      </c>
      <c r="AC6" s="4" t="s">
        <v>6</v>
      </c>
      <c r="AD6" s="4" t="s">
        <v>6</v>
      </c>
      <c r="AE6" s="4" t="s">
        <v>6</v>
      </c>
      <c r="AF6" s="4" t="s">
        <v>6</v>
      </c>
      <c r="AG6" s="4" t="s">
        <v>6</v>
      </c>
      <c r="AH6" s="4" t="s">
        <v>6</v>
      </c>
      <c r="AI6" s="4" t="s">
        <v>6</v>
      </c>
      <c r="AJ6" s="4" t="s">
        <v>6</v>
      </c>
      <c r="AK6" s="4" t="s">
        <v>6</v>
      </c>
    </row>
    <row r="7" spans="1:37" ht="22.5">
      <c r="A7" s="4" t="s">
        <v>20</v>
      </c>
      <c r="C7" s="4" t="s">
        <v>21</v>
      </c>
      <c r="E7" s="4" t="s">
        <v>22</v>
      </c>
      <c r="G7" s="4" t="s">
        <v>23</v>
      </c>
      <c r="I7" s="4" t="s">
        <v>24</v>
      </c>
      <c r="K7" s="4" t="s">
        <v>25</v>
      </c>
      <c r="M7" s="4" t="s">
        <v>18</v>
      </c>
      <c r="O7" s="4" t="s">
        <v>7</v>
      </c>
      <c r="Q7" s="4" t="s">
        <v>8</v>
      </c>
      <c r="S7" s="4" t="s">
        <v>9</v>
      </c>
      <c r="U7" s="4" t="s">
        <v>10</v>
      </c>
      <c r="V7" s="4" t="s">
        <v>10</v>
      </c>
      <c r="W7" s="4" t="s">
        <v>10</v>
      </c>
      <c r="Y7" s="4" t="s">
        <v>11</v>
      </c>
      <c r="Z7" s="4" t="s">
        <v>11</v>
      </c>
      <c r="AA7" s="4" t="s">
        <v>11</v>
      </c>
      <c r="AC7" s="4" t="s">
        <v>7</v>
      </c>
      <c r="AE7" s="4" t="s">
        <v>26</v>
      </c>
      <c r="AG7" s="4" t="s">
        <v>8</v>
      </c>
      <c r="AI7" s="4" t="s">
        <v>9</v>
      </c>
      <c r="AK7" s="4" t="s">
        <v>13</v>
      </c>
    </row>
    <row r="8" spans="1:37" ht="22.5">
      <c r="A8" s="4" t="s">
        <v>20</v>
      </c>
      <c r="C8" s="4" t="s">
        <v>21</v>
      </c>
      <c r="E8" s="4" t="s">
        <v>22</v>
      </c>
      <c r="G8" s="4" t="s">
        <v>23</v>
      </c>
      <c r="I8" s="4" t="s">
        <v>24</v>
      </c>
      <c r="K8" s="4" t="s">
        <v>25</v>
      </c>
      <c r="M8" s="4" t="s">
        <v>18</v>
      </c>
      <c r="O8" s="4" t="s">
        <v>7</v>
      </c>
      <c r="Q8" s="4" t="s">
        <v>8</v>
      </c>
      <c r="S8" s="4" t="s">
        <v>9</v>
      </c>
      <c r="U8" s="4" t="s">
        <v>7</v>
      </c>
      <c r="W8" s="4" t="s">
        <v>8</v>
      </c>
      <c r="Y8" s="4" t="s">
        <v>7</v>
      </c>
      <c r="AA8" s="4" t="s">
        <v>14</v>
      </c>
      <c r="AC8" s="4" t="s">
        <v>7</v>
      </c>
      <c r="AE8" s="4" t="s">
        <v>26</v>
      </c>
      <c r="AG8" s="4" t="s">
        <v>8</v>
      </c>
      <c r="AI8" s="4" t="s">
        <v>9</v>
      </c>
      <c r="AK8" s="4" t="s">
        <v>13</v>
      </c>
    </row>
    <row r="9" spans="1:37" ht="22.5">
      <c r="A9" s="6" t="s">
        <v>27</v>
      </c>
      <c r="C9" s="5" t="s">
        <v>28</v>
      </c>
      <c r="E9" s="5" t="s">
        <v>28</v>
      </c>
      <c r="G9" s="5" t="s">
        <v>29</v>
      </c>
      <c r="I9" s="5" t="s">
        <v>30</v>
      </c>
      <c r="K9" s="7">
        <v>0</v>
      </c>
      <c r="M9" s="7">
        <v>0</v>
      </c>
      <c r="O9" s="7">
        <v>86400</v>
      </c>
      <c r="Q9" s="7">
        <v>100161780680</v>
      </c>
      <c r="S9" s="7">
        <v>113399891829</v>
      </c>
      <c r="U9" s="7">
        <v>0</v>
      </c>
      <c r="W9" s="7">
        <v>0</v>
      </c>
      <c r="Y9" s="7">
        <v>0</v>
      </c>
      <c r="AA9" s="7">
        <v>0</v>
      </c>
      <c r="AC9" s="7">
        <v>86400</v>
      </c>
      <c r="AE9" s="7">
        <v>1353523</v>
      </c>
      <c r="AG9" s="7">
        <v>100161780680</v>
      </c>
      <c r="AI9" s="7">
        <v>116859602519</v>
      </c>
      <c r="AK9" s="5" t="s">
        <v>31</v>
      </c>
    </row>
    <row r="10" spans="1:37" ht="22.5">
      <c r="A10" s="6" t="s">
        <v>32</v>
      </c>
      <c r="C10" s="5" t="s">
        <v>28</v>
      </c>
      <c r="E10" s="5" t="s">
        <v>28</v>
      </c>
      <c r="G10" s="5" t="s">
        <v>33</v>
      </c>
      <c r="I10" s="5" t="s">
        <v>34</v>
      </c>
      <c r="K10" s="7">
        <v>0</v>
      </c>
      <c r="M10" s="7">
        <v>0</v>
      </c>
      <c r="O10" s="7">
        <v>4300</v>
      </c>
      <c r="Q10" s="7">
        <v>2600579281</v>
      </c>
      <c r="S10" s="7">
        <v>3843460246</v>
      </c>
      <c r="U10" s="7">
        <v>503401</v>
      </c>
      <c r="W10" s="7">
        <v>450020221920</v>
      </c>
      <c r="Y10" s="7">
        <v>0</v>
      </c>
      <c r="AA10" s="7">
        <v>0</v>
      </c>
      <c r="AC10" s="7">
        <v>507701</v>
      </c>
      <c r="AE10" s="7">
        <v>909480</v>
      </c>
      <c r="AG10" s="7">
        <v>452620801201</v>
      </c>
      <c r="AI10" s="7">
        <v>461660214397</v>
      </c>
      <c r="AK10" s="5" t="s">
        <v>35</v>
      </c>
    </row>
    <row r="11" spans="1:37" ht="22.5">
      <c r="A11" s="6" t="s">
        <v>36</v>
      </c>
      <c r="C11" s="5" t="s">
        <v>28</v>
      </c>
      <c r="E11" s="5" t="s">
        <v>28</v>
      </c>
      <c r="G11" s="5" t="s">
        <v>37</v>
      </c>
      <c r="I11" s="5" t="s">
        <v>38</v>
      </c>
      <c r="K11" s="7">
        <v>0</v>
      </c>
      <c r="M11" s="7">
        <v>0</v>
      </c>
      <c r="O11" s="7">
        <v>30028</v>
      </c>
      <c r="Q11" s="7">
        <v>24864089655</v>
      </c>
      <c r="S11" s="7">
        <v>27123879505</v>
      </c>
      <c r="U11" s="7">
        <v>0</v>
      </c>
      <c r="W11" s="7">
        <v>0</v>
      </c>
      <c r="Y11" s="7">
        <v>0</v>
      </c>
      <c r="AA11" s="7">
        <v>0</v>
      </c>
      <c r="AC11" s="7">
        <v>30028</v>
      </c>
      <c r="AE11" s="7">
        <v>918890</v>
      </c>
      <c r="AG11" s="7">
        <v>24864089655</v>
      </c>
      <c r="AI11" s="7">
        <v>27587427792</v>
      </c>
      <c r="AK11" s="5" t="s">
        <v>39</v>
      </c>
    </row>
    <row r="12" spans="1:37" ht="22.5">
      <c r="A12" s="6" t="s">
        <v>40</v>
      </c>
      <c r="C12" s="5" t="s">
        <v>28</v>
      </c>
      <c r="E12" s="5" t="s">
        <v>28</v>
      </c>
      <c r="G12" s="5" t="s">
        <v>37</v>
      </c>
      <c r="I12" s="5" t="s">
        <v>38</v>
      </c>
      <c r="K12" s="7">
        <v>0</v>
      </c>
      <c r="M12" s="7">
        <v>0</v>
      </c>
      <c r="O12" s="7">
        <v>3100</v>
      </c>
      <c r="Q12" s="7">
        <v>2088384739</v>
      </c>
      <c r="S12" s="7">
        <v>3041881559</v>
      </c>
      <c r="U12" s="7">
        <v>0</v>
      </c>
      <c r="W12" s="7">
        <v>0</v>
      </c>
      <c r="Y12" s="7">
        <v>0</v>
      </c>
      <c r="AA12" s="7">
        <v>0</v>
      </c>
      <c r="AC12" s="7">
        <v>3100</v>
      </c>
      <c r="AE12" s="7">
        <v>996540</v>
      </c>
      <c r="AG12" s="7">
        <v>2088384739</v>
      </c>
      <c r="AI12" s="7">
        <v>3088714069</v>
      </c>
      <c r="AK12" s="5" t="s">
        <v>41</v>
      </c>
    </row>
    <row r="13" spans="1:37" ht="22.5">
      <c r="A13" s="6" t="s">
        <v>42</v>
      </c>
      <c r="C13" s="5" t="s">
        <v>28</v>
      </c>
      <c r="E13" s="5" t="s">
        <v>28</v>
      </c>
      <c r="G13" s="5" t="s">
        <v>43</v>
      </c>
      <c r="I13" s="5" t="s">
        <v>44</v>
      </c>
      <c r="K13" s="7">
        <v>18</v>
      </c>
      <c r="M13" s="7">
        <v>18</v>
      </c>
      <c r="O13" s="7">
        <v>83390</v>
      </c>
      <c r="Q13" s="7">
        <v>77833213559</v>
      </c>
      <c r="S13" s="7">
        <v>81877139118</v>
      </c>
      <c r="U13" s="7">
        <v>582500</v>
      </c>
      <c r="W13" s="7">
        <v>579123442500</v>
      </c>
      <c r="Y13" s="7">
        <v>0</v>
      </c>
      <c r="AA13" s="7">
        <v>0</v>
      </c>
      <c r="AC13" s="7">
        <v>665890</v>
      </c>
      <c r="AE13" s="7">
        <v>993804</v>
      </c>
      <c r="AG13" s="7">
        <v>656956656059</v>
      </c>
      <c r="AI13" s="7">
        <v>661644200808</v>
      </c>
      <c r="AK13" s="5" t="s">
        <v>45</v>
      </c>
    </row>
    <row r="14" spans="1:37" ht="22.5">
      <c r="A14" s="6" t="s">
        <v>46</v>
      </c>
      <c r="C14" s="5" t="s">
        <v>28</v>
      </c>
      <c r="E14" s="5" t="s">
        <v>28</v>
      </c>
      <c r="G14" s="5" t="s">
        <v>47</v>
      </c>
      <c r="I14" s="5" t="s">
        <v>48</v>
      </c>
      <c r="K14" s="7">
        <v>18.5</v>
      </c>
      <c r="M14" s="7">
        <v>18.5</v>
      </c>
      <c r="O14" s="7">
        <v>80000</v>
      </c>
      <c r="Q14" s="7">
        <v>72265095675</v>
      </c>
      <c r="S14" s="7">
        <v>74710856202</v>
      </c>
      <c r="U14" s="7">
        <v>0</v>
      </c>
      <c r="W14" s="7">
        <v>0</v>
      </c>
      <c r="Y14" s="7">
        <v>0</v>
      </c>
      <c r="AA14" s="7">
        <v>0</v>
      </c>
      <c r="AC14" s="7">
        <v>80000</v>
      </c>
      <c r="AE14" s="7">
        <v>943096</v>
      </c>
      <c r="AG14" s="7">
        <v>72265095675</v>
      </c>
      <c r="AI14" s="7">
        <v>75434005108</v>
      </c>
      <c r="AK14" s="5" t="s">
        <v>49</v>
      </c>
    </row>
    <row r="15" spans="1:37" ht="22.5">
      <c r="A15" s="6" t="s">
        <v>50</v>
      </c>
      <c r="C15" s="5" t="s">
        <v>28</v>
      </c>
      <c r="E15" s="5" t="s">
        <v>28</v>
      </c>
      <c r="G15" s="5" t="s">
        <v>51</v>
      </c>
      <c r="I15" s="5" t="s">
        <v>52</v>
      </c>
      <c r="K15" s="7">
        <v>18</v>
      </c>
      <c r="M15" s="7">
        <v>18</v>
      </c>
      <c r="O15" s="7">
        <v>205000</v>
      </c>
      <c r="Q15" s="7">
        <v>187093345701</v>
      </c>
      <c r="S15" s="7">
        <v>176291821314</v>
      </c>
      <c r="U15" s="7">
        <v>0</v>
      </c>
      <c r="W15" s="7">
        <v>0</v>
      </c>
      <c r="Y15" s="7">
        <v>0</v>
      </c>
      <c r="AA15" s="7">
        <v>0</v>
      </c>
      <c r="AC15" s="7">
        <v>205000</v>
      </c>
      <c r="AE15" s="7">
        <v>915372</v>
      </c>
      <c r="AG15" s="7">
        <v>187093345701</v>
      </c>
      <c r="AI15" s="7">
        <v>187617248209</v>
      </c>
      <c r="AK15" s="5" t="s">
        <v>53</v>
      </c>
    </row>
    <row r="16" spans="1:37" ht="22.5">
      <c r="A16" s="6" t="s">
        <v>54</v>
      </c>
      <c r="C16" s="5" t="s">
        <v>28</v>
      </c>
      <c r="E16" s="5" t="s">
        <v>28</v>
      </c>
      <c r="G16" s="5" t="s">
        <v>55</v>
      </c>
      <c r="I16" s="5" t="s">
        <v>56</v>
      </c>
      <c r="K16" s="7">
        <v>20.5</v>
      </c>
      <c r="M16" s="7">
        <v>20.5</v>
      </c>
      <c r="O16" s="7">
        <v>31853</v>
      </c>
      <c r="Q16" s="7">
        <v>30006185683</v>
      </c>
      <c r="S16" s="7">
        <v>27907788402</v>
      </c>
      <c r="U16" s="7">
        <v>0</v>
      </c>
      <c r="W16" s="7">
        <v>0</v>
      </c>
      <c r="Y16" s="7">
        <v>0</v>
      </c>
      <c r="AA16" s="7">
        <v>0</v>
      </c>
      <c r="AC16" s="7">
        <v>31853</v>
      </c>
      <c r="AE16" s="7">
        <v>932580</v>
      </c>
      <c r="AG16" s="7">
        <v>30006185683</v>
      </c>
      <c r="AI16" s="7">
        <v>29700086623</v>
      </c>
      <c r="AK16" s="5" t="s">
        <v>57</v>
      </c>
    </row>
    <row r="17" spans="1:37" ht="22.5">
      <c r="A17" s="6" t="s">
        <v>58</v>
      </c>
      <c r="C17" s="5" t="s">
        <v>28</v>
      </c>
      <c r="E17" s="5" t="s">
        <v>28</v>
      </c>
      <c r="G17" s="5" t="s">
        <v>59</v>
      </c>
      <c r="I17" s="5" t="s">
        <v>60</v>
      </c>
      <c r="K17" s="7">
        <v>23</v>
      </c>
      <c r="M17" s="7">
        <v>23</v>
      </c>
      <c r="O17" s="7">
        <v>0</v>
      </c>
      <c r="Q17" s="7">
        <v>0</v>
      </c>
      <c r="S17" s="7">
        <v>0</v>
      </c>
      <c r="U17" s="7">
        <v>200000</v>
      </c>
      <c r="W17" s="7">
        <v>180838150625</v>
      </c>
      <c r="Y17" s="7">
        <v>0</v>
      </c>
      <c r="AA17" s="7">
        <v>0</v>
      </c>
      <c r="AC17" s="7">
        <v>200000</v>
      </c>
      <c r="AE17" s="7">
        <v>904191</v>
      </c>
      <c r="AG17" s="7">
        <v>180838150625</v>
      </c>
      <c r="AI17" s="7">
        <v>180805423076</v>
      </c>
      <c r="AK17" s="5" t="s">
        <v>61</v>
      </c>
    </row>
    <row r="18" spans="1:37" ht="22.5">
      <c r="A18" s="6" t="s">
        <v>62</v>
      </c>
      <c r="C18" s="5" t="s">
        <v>28</v>
      </c>
      <c r="E18" s="5" t="s">
        <v>28</v>
      </c>
      <c r="G18" s="5" t="s">
        <v>63</v>
      </c>
      <c r="I18" s="5" t="s">
        <v>64</v>
      </c>
      <c r="K18" s="7">
        <v>23</v>
      </c>
      <c r="M18" s="7">
        <v>23</v>
      </c>
      <c r="O18" s="7">
        <v>0</v>
      </c>
      <c r="Q18" s="7">
        <v>0</v>
      </c>
      <c r="S18" s="7">
        <v>0</v>
      </c>
      <c r="U18" s="7">
        <v>450000</v>
      </c>
      <c r="W18" s="7">
        <v>450000000000</v>
      </c>
      <c r="Y18" s="7">
        <v>0</v>
      </c>
      <c r="AA18" s="7">
        <v>0</v>
      </c>
      <c r="AC18" s="7">
        <v>450000</v>
      </c>
      <c r="AE18" s="7">
        <v>912082</v>
      </c>
      <c r="AG18" s="7">
        <v>450000000000</v>
      </c>
      <c r="AI18" s="7">
        <v>410362508311</v>
      </c>
      <c r="AK18" s="5" t="s">
        <v>65</v>
      </c>
    </row>
    <row r="19" spans="1:37" ht="22.5">
      <c r="A19" s="6" t="s">
        <v>66</v>
      </c>
      <c r="C19" s="5" t="s">
        <v>28</v>
      </c>
      <c r="E19" s="5" t="s">
        <v>28</v>
      </c>
      <c r="G19" s="5" t="s">
        <v>67</v>
      </c>
      <c r="I19" s="5" t="s">
        <v>68</v>
      </c>
      <c r="K19" s="7">
        <v>18</v>
      </c>
      <c r="M19" s="7">
        <v>18</v>
      </c>
      <c r="O19" s="7">
        <v>0</v>
      </c>
      <c r="Q19" s="7">
        <v>0</v>
      </c>
      <c r="S19" s="7">
        <v>0</v>
      </c>
      <c r="U19" s="7">
        <v>1000000</v>
      </c>
      <c r="W19" s="7">
        <v>954340000000</v>
      </c>
      <c r="Y19" s="7">
        <v>0</v>
      </c>
      <c r="AA19" s="7">
        <v>0</v>
      </c>
      <c r="AC19" s="7">
        <v>1000000</v>
      </c>
      <c r="AE19" s="7">
        <v>954340</v>
      </c>
      <c r="AG19" s="7">
        <v>954340000000</v>
      </c>
      <c r="AI19" s="7">
        <v>954167025875</v>
      </c>
      <c r="AK19" s="5" t="s">
        <v>69</v>
      </c>
    </row>
    <row r="20" spans="1:37" ht="22.5">
      <c r="A20" s="6" t="s">
        <v>70</v>
      </c>
      <c r="C20" s="5" t="s">
        <v>28</v>
      </c>
      <c r="E20" s="5" t="s">
        <v>28</v>
      </c>
      <c r="G20" s="5" t="s">
        <v>71</v>
      </c>
      <c r="I20" s="5" t="s">
        <v>72</v>
      </c>
      <c r="K20" s="7">
        <v>0</v>
      </c>
      <c r="M20" s="7">
        <v>0</v>
      </c>
      <c r="O20" s="7">
        <v>0</v>
      </c>
      <c r="Q20" s="7">
        <v>0</v>
      </c>
      <c r="S20" s="7">
        <v>0</v>
      </c>
      <c r="U20" s="7">
        <v>715932</v>
      </c>
      <c r="W20" s="7">
        <v>536253068000</v>
      </c>
      <c r="Y20" s="7">
        <v>0</v>
      </c>
      <c r="AA20" s="7">
        <v>0</v>
      </c>
      <c r="AC20" s="7">
        <v>715932</v>
      </c>
      <c r="AE20" s="7">
        <v>758950</v>
      </c>
      <c r="AG20" s="7">
        <v>536253068000</v>
      </c>
      <c r="AI20" s="7">
        <v>543258108017</v>
      </c>
      <c r="AK20" s="5" t="s">
        <v>73</v>
      </c>
    </row>
    <row r="21" spans="1:37" ht="22.5">
      <c r="A21" s="6" t="s">
        <v>74</v>
      </c>
      <c r="C21" s="5" t="s">
        <v>28</v>
      </c>
      <c r="E21" s="5" t="s">
        <v>28</v>
      </c>
      <c r="G21" s="5" t="s">
        <v>75</v>
      </c>
      <c r="I21" s="5" t="s">
        <v>76</v>
      </c>
      <c r="K21" s="7">
        <v>18</v>
      </c>
      <c r="M21" s="7">
        <v>18</v>
      </c>
      <c r="O21" s="7">
        <v>0</v>
      </c>
      <c r="Q21" s="7">
        <v>0</v>
      </c>
      <c r="S21" s="7">
        <v>0</v>
      </c>
      <c r="U21" s="7">
        <v>460000</v>
      </c>
      <c r="W21" s="7">
        <v>450820000000</v>
      </c>
      <c r="Y21" s="7">
        <v>0</v>
      </c>
      <c r="AA21" s="7">
        <v>0</v>
      </c>
      <c r="AC21" s="7">
        <v>460000</v>
      </c>
      <c r="AE21" s="7">
        <v>965496</v>
      </c>
      <c r="AG21" s="7">
        <v>450820000000</v>
      </c>
      <c r="AI21" s="7">
        <v>444047661771</v>
      </c>
      <c r="AK21" s="5" t="s">
        <v>77</v>
      </c>
    </row>
    <row r="22" spans="1:37">
      <c r="A22" s="5" t="s">
        <v>17</v>
      </c>
      <c r="C22" s="5" t="s">
        <v>17</v>
      </c>
      <c r="E22" s="5" t="s">
        <v>17</v>
      </c>
      <c r="G22" s="5" t="s">
        <v>17</v>
      </c>
      <c r="I22" s="5" t="s">
        <v>17</v>
      </c>
      <c r="K22" s="5" t="s">
        <v>17</v>
      </c>
      <c r="M22" s="5" t="s">
        <v>17</v>
      </c>
      <c r="O22" s="5" t="s">
        <v>17</v>
      </c>
      <c r="Q22" s="8">
        <f>SUM(Q9:Q21)</f>
        <v>496912674973</v>
      </c>
      <c r="S22" s="8">
        <f>SUM(S9:S21)</f>
        <v>508196718175</v>
      </c>
      <c r="U22" s="5" t="s">
        <v>17</v>
      </c>
      <c r="W22" s="8">
        <f>SUM(W9:W21)</f>
        <v>3601394883045</v>
      </c>
      <c r="Y22" s="5" t="s">
        <v>17</v>
      </c>
      <c r="AA22" s="8">
        <f>SUM(AA9:AA21)</f>
        <v>0</v>
      </c>
      <c r="AC22" s="5" t="s">
        <v>17</v>
      </c>
      <c r="AE22" s="5" t="s">
        <v>17</v>
      </c>
      <c r="AG22" s="8">
        <f>SUM(AG9:AG21)</f>
        <v>4098307558018</v>
      </c>
      <c r="AI22" s="8">
        <f>SUM(AI9:AI21)</f>
        <v>4096232226575</v>
      </c>
      <c r="AK22" s="9" t="s">
        <v>78</v>
      </c>
    </row>
    <row r="35" spans="17:17">
      <c r="Q35" s="1"/>
    </row>
  </sheetData>
  <mergeCells count="28"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Q35"/>
  <sheetViews>
    <sheetView rightToLeft="1" workbookViewId="0">
      <selection activeCell="K19" sqref="K19"/>
    </sheetView>
  </sheetViews>
  <sheetFormatPr defaultRowHeight="21.75"/>
  <cols>
    <col min="1" max="1" width="39.5703125" style="5" bestFit="1" customWidth="1"/>
    <col min="2" max="2" width="1" style="5" customWidth="1"/>
    <col min="3" max="3" width="17" style="5" customWidth="1"/>
    <col min="4" max="4" width="1" style="5" customWidth="1"/>
    <col min="5" max="5" width="22" style="5" customWidth="1"/>
    <col min="6" max="6" width="1" style="5" customWidth="1"/>
    <col min="7" max="7" width="21" style="5" customWidth="1"/>
    <col min="8" max="8" width="1" style="5" customWidth="1"/>
    <col min="9" max="9" width="16" style="5" customWidth="1"/>
    <col min="10" max="10" width="1" style="5" customWidth="1"/>
    <col min="11" max="11" width="28" style="5" customWidth="1"/>
    <col min="12" max="12" width="1" style="5" customWidth="1"/>
    <col min="13" max="13" width="45.85546875" style="5" customWidth="1"/>
    <col min="14" max="14" width="1" style="5" customWidth="1"/>
    <col min="15" max="15" width="9.140625" style="5" customWidth="1"/>
    <col min="16" max="16384" width="9.140625" style="5"/>
  </cols>
  <sheetData>
    <row r="2" spans="1:13" ht="22.5">
      <c r="A2" s="3" t="s">
        <v>0</v>
      </c>
      <c r="B2" s="3" t="s">
        <v>0</v>
      </c>
      <c r="C2" s="3" t="s">
        <v>0</v>
      </c>
      <c r="D2" s="3" t="s">
        <v>0</v>
      </c>
      <c r="E2" s="3" t="s">
        <v>0</v>
      </c>
      <c r="F2" s="3" t="s">
        <v>0</v>
      </c>
      <c r="G2" s="3" t="s">
        <v>0</v>
      </c>
      <c r="H2" s="3" t="s">
        <v>0</v>
      </c>
      <c r="I2" s="3" t="s">
        <v>0</v>
      </c>
      <c r="J2" s="3" t="s">
        <v>0</v>
      </c>
      <c r="K2" s="3" t="s">
        <v>0</v>
      </c>
      <c r="L2" s="3" t="s">
        <v>0</v>
      </c>
      <c r="M2" s="3" t="s">
        <v>0</v>
      </c>
    </row>
    <row r="3" spans="1:13" ht="22.5">
      <c r="A3" s="3" t="s">
        <v>1</v>
      </c>
      <c r="B3" s="3" t="s">
        <v>1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</row>
    <row r="4" spans="1:13" ht="22.5">
      <c r="A4" s="3" t="s">
        <v>2</v>
      </c>
      <c r="B4" s="3" t="s">
        <v>2</v>
      </c>
      <c r="C4" s="3" t="s">
        <v>2</v>
      </c>
      <c r="D4" s="3" t="s">
        <v>2</v>
      </c>
      <c r="E4" s="3" t="s">
        <v>2</v>
      </c>
      <c r="F4" s="3" t="s">
        <v>2</v>
      </c>
      <c r="G4" s="3" t="s">
        <v>2</v>
      </c>
      <c r="H4" s="3" t="s">
        <v>2</v>
      </c>
      <c r="I4" s="3" t="s">
        <v>2</v>
      </c>
      <c r="J4" s="3" t="s">
        <v>2</v>
      </c>
      <c r="K4" s="3" t="s">
        <v>2</v>
      </c>
      <c r="L4" s="3" t="s">
        <v>2</v>
      </c>
      <c r="M4" s="3" t="s">
        <v>2</v>
      </c>
    </row>
    <row r="6" spans="1:13" ht="22.5">
      <c r="A6" s="4" t="s">
        <v>3</v>
      </c>
      <c r="C6" s="4" t="s">
        <v>6</v>
      </c>
      <c r="D6" s="4" t="s">
        <v>6</v>
      </c>
      <c r="E6" s="4" t="s">
        <v>6</v>
      </c>
      <c r="F6" s="4" t="s">
        <v>6</v>
      </c>
      <c r="G6" s="4" t="s">
        <v>6</v>
      </c>
      <c r="H6" s="4" t="s">
        <v>6</v>
      </c>
      <c r="I6" s="4" t="s">
        <v>6</v>
      </c>
      <c r="J6" s="4" t="s">
        <v>6</v>
      </c>
      <c r="K6" s="4" t="s">
        <v>6</v>
      </c>
      <c r="L6" s="4" t="s">
        <v>6</v>
      </c>
      <c r="M6" s="4" t="s">
        <v>6</v>
      </c>
    </row>
    <row r="7" spans="1:13" ht="22.5">
      <c r="A7" s="4" t="s">
        <v>3</v>
      </c>
      <c r="C7" s="4" t="s">
        <v>7</v>
      </c>
      <c r="E7" s="4" t="s">
        <v>79</v>
      </c>
      <c r="G7" s="4" t="s">
        <v>80</v>
      </c>
      <c r="I7" s="4" t="s">
        <v>81</v>
      </c>
      <c r="K7" s="4" t="s">
        <v>82</v>
      </c>
      <c r="M7" s="4" t="s">
        <v>83</v>
      </c>
    </row>
    <row r="8" spans="1:13" ht="22.5">
      <c r="A8" s="6" t="s">
        <v>42</v>
      </c>
      <c r="C8" s="7">
        <v>665890</v>
      </c>
      <c r="E8" s="7">
        <v>952320</v>
      </c>
      <c r="G8" s="7">
        <v>993804</v>
      </c>
      <c r="I8" s="5" t="s">
        <v>84</v>
      </c>
      <c r="K8" s="7">
        <v>661764145560</v>
      </c>
      <c r="M8" s="5" t="s">
        <v>151</v>
      </c>
    </row>
    <row r="9" spans="1:13" ht="22.5">
      <c r="A9" s="6" t="s">
        <v>74</v>
      </c>
      <c r="C9" s="7">
        <v>460000</v>
      </c>
      <c r="E9" s="7">
        <v>980000</v>
      </c>
      <c r="G9" s="7">
        <v>965496</v>
      </c>
      <c r="I9" s="5" t="s">
        <v>85</v>
      </c>
      <c r="K9" s="7">
        <v>444128160000</v>
      </c>
      <c r="M9" s="5" t="s">
        <v>151</v>
      </c>
    </row>
    <row r="10" spans="1:13" ht="22.5">
      <c r="A10" s="6" t="s">
        <v>66</v>
      </c>
      <c r="C10" s="7">
        <v>1000000</v>
      </c>
      <c r="E10" s="7">
        <v>1000000</v>
      </c>
      <c r="G10" s="7">
        <v>954340</v>
      </c>
      <c r="I10" s="5" t="s">
        <v>86</v>
      </c>
      <c r="K10" s="7">
        <v>954340000000</v>
      </c>
      <c r="M10" s="5" t="s">
        <v>151</v>
      </c>
    </row>
    <row r="11" spans="1:13" ht="22.5">
      <c r="A11" s="6" t="s">
        <v>46</v>
      </c>
      <c r="C11" s="7">
        <v>80000</v>
      </c>
      <c r="E11" s="7">
        <v>903150</v>
      </c>
      <c r="G11" s="7">
        <v>943096</v>
      </c>
      <c r="I11" s="5" t="s">
        <v>87</v>
      </c>
      <c r="K11" s="7">
        <v>75447680000</v>
      </c>
      <c r="M11" s="5" t="s">
        <v>151</v>
      </c>
    </row>
    <row r="12" spans="1:13" ht="22.5">
      <c r="A12" s="6" t="s">
        <v>50</v>
      </c>
      <c r="C12" s="7">
        <v>205000</v>
      </c>
      <c r="E12" s="7">
        <v>962420</v>
      </c>
      <c r="G12" s="7">
        <v>915372</v>
      </c>
      <c r="I12" s="5" t="s">
        <v>88</v>
      </c>
      <c r="K12" s="7">
        <v>187651260000</v>
      </c>
      <c r="M12" s="5" t="s">
        <v>151</v>
      </c>
    </row>
    <row r="13" spans="1:13" ht="22.5">
      <c r="A13" s="6" t="s">
        <v>54</v>
      </c>
      <c r="C13" s="7">
        <v>31853</v>
      </c>
      <c r="E13" s="7">
        <v>972840</v>
      </c>
      <c r="G13" s="7">
        <v>932580</v>
      </c>
      <c r="I13" s="5" t="s">
        <v>89</v>
      </c>
      <c r="K13" s="7">
        <v>29705470740</v>
      </c>
      <c r="M13" s="5" t="s">
        <v>151</v>
      </c>
    </row>
    <row r="14" spans="1:13" ht="22.5">
      <c r="A14" s="6" t="s">
        <v>27</v>
      </c>
      <c r="C14" s="7">
        <v>86400</v>
      </c>
      <c r="E14" s="7">
        <v>1402233.0301000001</v>
      </c>
      <c r="G14" s="7">
        <v>1353523</v>
      </c>
      <c r="I14" s="5" t="s">
        <v>90</v>
      </c>
      <c r="K14" s="7">
        <v>116944387200</v>
      </c>
      <c r="M14" s="5" t="s">
        <v>151</v>
      </c>
    </row>
    <row r="15" spans="1:13" ht="22.5">
      <c r="A15" s="6" t="s">
        <v>58</v>
      </c>
      <c r="C15" s="7">
        <v>200000</v>
      </c>
      <c r="E15" s="7">
        <v>934160</v>
      </c>
      <c r="G15" s="7">
        <v>904191</v>
      </c>
      <c r="I15" s="5" t="s">
        <v>91</v>
      </c>
      <c r="K15" s="7">
        <v>180838200000</v>
      </c>
      <c r="M15" s="5" t="s">
        <v>151</v>
      </c>
    </row>
    <row r="16" spans="1:13" ht="22.5" thickBot="1">
      <c r="K16" s="10">
        <f>SUM(K8:K15)</f>
        <v>2650819303500</v>
      </c>
    </row>
    <row r="17" spans="11:11" ht="22.5" thickTop="1">
      <c r="K17" s="5" t="s">
        <v>152</v>
      </c>
    </row>
    <row r="35" spans="17:17">
      <c r="Q35" s="1"/>
    </row>
  </sheetData>
  <mergeCells count="11">
    <mergeCell ref="K7"/>
    <mergeCell ref="M7"/>
    <mergeCell ref="C6:M6"/>
    <mergeCell ref="A2:M2"/>
    <mergeCell ref="A3:M3"/>
    <mergeCell ref="A4:M4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K35"/>
  <sheetViews>
    <sheetView rightToLeft="1" workbookViewId="0">
      <selection activeCell="E13" sqref="E13"/>
    </sheetView>
  </sheetViews>
  <sheetFormatPr defaultRowHeight="21.75"/>
  <cols>
    <col min="1" max="1" width="24.140625" style="5" customWidth="1"/>
    <col min="2" max="2" width="1" style="5" customWidth="1"/>
    <col min="3" max="3" width="22" style="5" customWidth="1"/>
    <col min="4" max="4" width="1" style="5" customWidth="1"/>
    <col min="5" max="5" width="24" style="5" customWidth="1"/>
    <col min="6" max="6" width="1" style="5" customWidth="1"/>
    <col min="7" max="7" width="23" style="5" customWidth="1"/>
    <col min="8" max="8" width="1" style="5" customWidth="1"/>
    <col min="9" max="9" width="23" style="5" customWidth="1"/>
    <col min="10" max="10" width="1" style="5" customWidth="1"/>
    <col min="11" max="11" width="25" style="5" customWidth="1"/>
    <col min="12" max="12" width="1" style="5" customWidth="1"/>
    <col min="13" max="13" width="9.140625" style="5" customWidth="1"/>
    <col min="14" max="16384" width="9.140625" style="5"/>
  </cols>
  <sheetData>
    <row r="2" spans="1:11" ht="22.5">
      <c r="A2" s="3" t="s">
        <v>0</v>
      </c>
      <c r="B2" s="3" t="s">
        <v>0</v>
      </c>
      <c r="C2" s="3" t="s">
        <v>0</v>
      </c>
      <c r="D2" s="3" t="s">
        <v>0</v>
      </c>
      <c r="E2" s="3" t="s">
        <v>0</v>
      </c>
      <c r="F2" s="3" t="s">
        <v>0</v>
      </c>
      <c r="G2" s="3" t="s">
        <v>0</v>
      </c>
      <c r="H2" s="3" t="s">
        <v>0</v>
      </c>
      <c r="I2" s="3" t="s">
        <v>0</v>
      </c>
      <c r="J2" s="3" t="s">
        <v>0</v>
      </c>
      <c r="K2" s="3" t="s">
        <v>0</v>
      </c>
    </row>
    <row r="3" spans="1:11" ht="22.5">
      <c r="A3" s="3" t="s">
        <v>1</v>
      </c>
      <c r="B3" s="3" t="s">
        <v>1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</row>
    <row r="4" spans="1:11" ht="22.5">
      <c r="A4" s="3" t="s">
        <v>2</v>
      </c>
      <c r="B4" s="3" t="s">
        <v>2</v>
      </c>
      <c r="C4" s="3" t="s">
        <v>2</v>
      </c>
      <c r="D4" s="3" t="s">
        <v>2</v>
      </c>
      <c r="E4" s="3" t="s">
        <v>2</v>
      </c>
      <c r="F4" s="3" t="s">
        <v>2</v>
      </c>
      <c r="G4" s="3" t="s">
        <v>2</v>
      </c>
      <c r="H4" s="3" t="s">
        <v>2</v>
      </c>
      <c r="I4" s="3" t="s">
        <v>2</v>
      </c>
      <c r="J4" s="3" t="s">
        <v>2</v>
      </c>
      <c r="K4" s="3" t="s">
        <v>2</v>
      </c>
    </row>
    <row r="6" spans="1:11" ht="23.25" thickBot="1">
      <c r="A6" s="4" t="s">
        <v>93</v>
      </c>
      <c r="C6" s="4" t="s">
        <v>4</v>
      </c>
      <c r="E6" s="4" t="s">
        <v>5</v>
      </c>
      <c r="F6" s="4" t="s">
        <v>5</v>
      </c>
      <c r="G6" s="4" t="s">
        <v>5</v>
      </c>
      <c r="I6" s="4" t="s">
        <v>6</v>
      </c>
      <c r="J6" s="4" t="s">
        <v>6</v>
      </c>
      <c r="K6" s="4" t="s">
        <v>6</v>
      </c>
    </row>
    <row r="7" spans="1:11" ht="23.25" thickBot="1">
      <c r="A7" s="4" t="s">
        <v>93</v>
      </c>
      <c r="C7" s="4" t="s">
        <v>94</v>
      </c>
      <c r="E7" s="4" t="s">
        <v>95</v>
      </c>
      <c r="G7" s="4" t="s">
        <v>96</v>
      </c>
      <c r="I7" s="4" t="s">
        <v>94</v>
      </c>
      <c r="K7" s="4" t="s">
        <v>92</v>
      </c>
    </row>
    <row r="8" spans="1:11" ht="22.5">
      <c r="A8" s="6" t="s">
        <v>97</v>
      </c>
      <c r="C8" s="7">
        <v>249895275</v>
      </c>
      <c r="D8" s="7"/>
      <c r="E8" s="7">
        <v>1018894411185</v>
      </c>
      <c r="F8" s="7"/>
      <c r="G8" s="7">
        <v>1000260547200</v>
      </c>
      <c r="H8" s="7"/>
      <c r="I8" s="7">
        <v>18883759260</v>
      </c>
      <c r="K8" s="5" t="s">
        <v>98</v>
      </c>
    </row>
    <row r="9" spans="1:11" ht="22.5">
      <c r="A9" s="6" t="s">
        <v>99</v>
      </c>
      <c r="C9" s="7">
        <v>20155405</v>
      </c>
      <c r="D9" s="7"/>
      <c r="E9" s="7">
        <v>83451</v>
      </c>
      <c r="F9" s="7"/>
      <c r="G9" s="7">
        <v>504000</v>
      </c>
      <c r="H9" s="7"/>
      <c r="I9" s="7">
        <v>19734856</v>
      </c>
      <c r="K9" s="5" t="s">
        <v>100</v>
      </c>
    </row>
    <row r="10" spans="1:11" ht="22.5">
      <c r="A10" s="6" t="s">
        <v>101</v>
      </c>
      <c r="C10" s="7">
        <v>80000000000</v>
      </c>
      <c r="D10" s="7"/>
      <c r="E10" s="7">
        <v>0</v>
      </c>
      <c r="F10" s="7"/>
      <c r="G10" s="7">
        <v>0</v>
      </c>
      <c r="H10" s="7"/>
      <c r="I10" s="7">
        <v>80000000000</v>
      </c>
      <c r="K10" s="5" t="s">
        <v>102</v>
      </c>
    </row>
    <row r="11" spans="1:11" ht="22.5">
      <c r="A11" s="6" t="s">
        <v>101</v>
      </c>
      <c r="C11" s="7">
        <v>50000000000</v>
      </c>
      <c r="D11" s="7"/>
      <c r="E11" s="7">
        <v>0</v>
      </c>
      <c r="F11" s="7"/>
      <c r="G11" s="7">
        <v>0</v>
      </c>
      <c r="H11" s="7"/>
      <c r="I11" s="7">
        <v>50000000000</v>
      </c>
      <c r="K11" s="5" t="s">
        <v>104</v>
      </c>
    </row>
    <row r="12" spans="1:11" ht="22.5">
      <c r="A12" s="6" t="s">
        <v>97</v>
      </c>
      <c r="C12" s="7">
        <v>10000000000</v>
      </c>
      <c r="D12" s="7"/>
      <c r="E12" s="7">
        <v>0</v>
      </c>
      <c r="F12" s="7"/>
      <c r="G12" s="7">
        <v>0</v>
      </c>
      <c r="H12" s="7"/>
      <c r="I12" s="7">
        <v>10000000000</v>
      </c>
      <c r="K12" s="5" t="s">
        <v>105</v>
      </c>
    </row>
    <row r="13" spans="1:11" ht="22.5">
      <c r="A13" s="6" t="s">
        <v>106</v>
      </c>
      <c r="C13" s="7">
        <v>2286848605</v>
      </c>
      <c r="D13" s="7"/>
      <c r="E13" s="7">
        <v>1023411896628</v>
      </c>
      <c r="F13" s="7"/>
      <c r="G13" s="7">
        <v>1025051404000</v>
      </c>
      <c r="H13" s="7"/>
      <c r="I13" s="7">
        <v>647341233</v>
      </c>
      <c r="K13" s="5" t="s">
        <v>107</v>
      </c>
    </row>
    <row r="14" spans="1:11" ht="22.5">
      <c r="A14" s="6" t="s">
        <v>108</v>
      </c>
      <c r="C14" s="7">
        <v>56233921</v>
      </c>
      <c r="D14" s="7"/>
      <c r="E14" s="7">
        <v>249234</v>
      </c>
      <c r="F14" s="7"/>
      <c r="G14" s="7">
        <v>0</v>
      </c>
      <c r="H14" s="7"/>
      <c r="I14" s="7">
        <v>56483155</v>
      </c>
      <c r="K14" s="5" t="s">
        <v>100</v>
      </c>
    </row>
    <row r="15" spans="1:11" ht="22.5">
      <c r="A15" s="6" t="s">
        <v>101</v>
      </c>
      <c r="C15" s="7">
        <v>4471914</v>
      </c>
      <c r="D15" s="7"/>
      <c r="E15" s="7">
        <v>2003367563216</v>
      </c>
      <c r="F15" s="7"/>
      <c r="G15" s="7">
        <v>2003301344000</v>
      </c>
      <c r="H15" s="7"/>
      <c r="I15" s="7">
        <v>70691130</v>
      </c>
      <c r="K15" s="5" t="s">
        <v>100</v>
      </c>
    </row>
    <row r="16" spans="1:11" ht="22.5">
      <c r="A16" s="6" t="s">
        <v>109</v>
      </c>
      <c r="C16" s="7">
        <v>18116888508</v>
      </c>
      <c r="D16" s="7"/>
      <c r="E16" s="7">
        <v>10537850609579</v>
      </c>
      <c r="F16" s="7"/>
      <c r="G16" s="7">
        <v>7753773739664</v>
      </c>
      <c r="H16" s="7"/>
      <c r="I16" s="7">
        <v>2802193758423</v>
      </c>
      <c r="K16" s="5" t="s">
        <v>110</v>
      </c>
    </row>
    <row r="17" spans="1:11" ht="22.5">
      <c r="A17" s="6" t="s">
        <v>99</v>
      </c>
      <c r="C17" s="7">
        <v>430000</v>
      </c>
      <c r="D17" s="7"/>
      <c r="E17" s="7">
        <v>0</v>
      </c>
      <c r="F17" s="7"/>
      <c r="G17" s="7">
        <v>0</v>
      </c>
      <c r="H17" s="7"/>
      <c r="I17" s="7">
        <v>430000</v>
      </c>
      <c r="K17" s="5" t="s">
        <v>100</v>
      </c>
    </row>
    <row r="18" spans="1:11" ht="22.5">
      <c r="A18" s="6" t="s">
        <v>106</v>
      </c>
      <c r="C18" s="7">
        <v>250000000000</v>
      </c>
      <c r="D18" s="7"/>
      <c r="E18" s="7">
        <v>0</v>
      </c>
      <c r="F18" s="7"/>
      <c r="G18" s="7">
        <v>0</v>
      </c>
      <c r="H18" s="7"/>
      <c r="I18" s="7">
        <v>250000000000</v>
      </c>
      <c r="K18" s="5" t="s">
        <v>111</v>
      </c>
    </row>
    <row r="19" spans="1:11" ht="22.5">
      <c r="A19" s="6" t="s">
        <v>101</v>
      </c>
      <c r="C19" s="7">
        <v>0</v>
      </c>
      <c r="D19" s="7"/>
      <c r="E19" s="7">
        <v>1000000000000</v>
      </c>
      <c r="F19" s="7"/>
      <c r="G19" s="7">
        <v>0</v>
      </c>
      <c r="H19" s="7"/>
      <c r="I19" s="7">
        <v>1000000000000</v>
      </c>
      <c r="K19" s="5" t="s">
        <v>112</v>
      </c>
    </row>
    <row r="20" spans="1:11" ht="22.5">
      <c r="A20" s="6" t="s">
        <v>97</v>
      </c>
      <c r="C20" s="7">
        <v>0</v>
      </c>
      <c r="D20" s="7"/>
      <c r="E20" s="7">
        <v>1000000000000</v>
      </c>
      <c r="F20" s="7"/>
      <c r="G20" s="7">
        <v>0</v>
      </c>
      <c r="H20" s="7"/>
      <c r="I20" s="7">
        <v>1000000000000</v>
      </c>
      <c r="K20" s="5" t="s">
        <v>112</v>
      </c>
    </row>
    <row r="21" spans="1:11" ht="23.25" thickBot="1">
      <c r="A21" s="6" t="s">
        <v>113</v>
      </c>
      <c r="C21" s="7">
        <v>0</v>
      </c>
      <c r="D21" s="7"/>
      <c r="E21" s="7">
        <v>1000000000000</v>
      </c>
      <c r="F21" s="7"/>
      <c r="G21" s="7">
        <v>0</v>
      </c>
      <c r="H21" s="7"/>
      <c r="I21" s="7">
        <v>1000000000000</v>
      </c>
      <c r="K21" s="5" t="s">
        <v>112</v>
      </c>
    </row>
    <row r="22" spans="1:11" ht="22.5" thickBot="1">
      <c r="A22" s="5" t="s">
        <v>17</v>
      </c>
      <c r="C22" s="8">
        <f>SUM(C8:C21)</f>
        <v>410734923628</v>
      </c>
      <c r="E22" s="8">
        <f>SUM(E8:E21)</f>
        <v>17583524813293</v>
      </c>
      <c r="G22" s="8">
        <f>SUM(G8:G21)</f>
        <v>11782387538864</v>
      </c>
      <c r="I22" s="8">
        <f>SUM(I8:I21)</f>
        <v>6211872198057</v>
      </c>
      <c r="K22" s="9" t="s">
        <v>114</v>
      </c>
    </row>
    <row r="23" spans="1:11" ht="22.5" thickTop="1"/>
    <row r="35" spans="9:9">
      <c r="I35" s="1"/>
    </row>
  </sheetData>
  <mergeCells count="12">
    <mergeCell ref="I7"/>
    <mergeCell ref="K7"/>
    <mergeCell ref="I6:K6"/>
    <mergeCell ref="A2:K2"/>
    <mergeCell ref="A3:K3"/>
    <mergeCell ref="A4:K4"/>
    <mergeCell ref="C7"/>
    <mergeCell ref="C6"/>
    <mergeCell ref="E7"/>
    <mergeCell ref="G7"/>
    <mergeCell ref="E6:G6"/>
    <mergeCell ref="A6:A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Q36"/>
  <sheetViews>
    <sheetView rightToLeft="1" tabSelected="1" workbookViewId="0">
      <selection activeCell="D22" sqref="D22"/>
    </sheetView>
  </sheetViews>
  <sheetFormatPr defaultRowHeight="21.75"/>
  <cols>
    <col min="1" max="1" width="28" style="5" bestFit="1" customWidth="1"/>
    <col min="2" max="2" width="1" style="5" customWidth="1"/>
    <col min="3" max="3" width="21" style="5" customWidth="1"/>
    <col min="4" max="4" width="1" style="5" customWidth="1"/>
    <col min="5" max="5" width="23" style="5" customWidth="1"/>
    <col min="6" max="6" width="1" style="5" customWidth="1"/>
    <col min="7" max="7" width="32" style="5" customWidth="1"/>
    <col min="8" max="8" width="1" style="5" customWidth="1"/>
    <col min="9" max="9" width="9.140625" style="5" customWidth="1"/>
    <col min="10" max="16384" width="9.140625" style="5"/>
  </cols>
  <sheetData>
    <row r="2" spans="1:7" ht="22.5">
      <c r="A2" s="3" t="s">
        <v>0</v>
      </c>
      <c r="B2" s="3" t="s">
        <v>0</v>
      </c>
      <c r="C2" s="3" t="s">
        <v>0</v>
      </c>
      <c r="D2" s="3" t="s">
        <v>0</v>
      </c>
      <c r="E2" s="3" t="s">
        <v>0</v>
      </c>
      <c r="F2" s="3" t="s">
        <v>0</v>
      </c>
      <c r="G2" s="3" t="s">
        <v>0</v>
      </c>
    </row>
    <row r="3" spans="1:7" ht="22.5">
      <c r="A3" s="3" t="s">
        <v>115</v>
      </c>
      <c r="B3" s="3" t="s">
        <v>115</v>
      </c>
      <c r="C3" s="3" t="s">
        <v>115</v>
      </c>
      <c r="D3" s="3" t="s">
        <v>115</v>
      </c>
      <c r="E3" s="3" t="s">
        <v>115</v>
      </c>
      <c r="F3" s="3" t="s">
        <v>115</v>
      </c>
      <c r="G3" s="3" t="s">
        <v>115</v>
      </c>
    </row>
    <row r="4" spans="1:7" ht="22.5">
      <c r="A4" s="3" t="s">
        <v>2</v>
      </c>
      <c r="B4" s="3" t="s">
        <v>2</v>
      </c>
      <c r="C4" s="3" t="s">
        <v>2</v>
      </c>
      <c r="D4" s="3" t="s">
        <v>2</v>
      </c>
      <c r="E4" s="3" t="s">
        <v>2</v>
      </c>
      <c r="F4" s="3" t="s">
        <v>2</v>
      </c>
      <c r="G4" s="3" t="s">
        <v>2</v>
      </c>
    </row>
    <row r="6" spans="1:7" ht="22.5">
      <c r="A6" s="4" t="s">
        <v>119</v>
      </c>
      <c r="C6" s="4" t="s">
        <v>94</v>
      </c>
      <c r="E6" s="4" t="s">
        <v>140</v>
      </c>
      <c r="G6" s="4" t="s">
        <v>13</v>
      </c>
    </row>
    <row r="7" spans="1:7" ht="22.5">
      <c r="A7" s="6" t="s">
        <v>148</v>
      </c>
      <c r="C7" s="7">
        <f>'درآمد سرمایه‌گذاری در سهام'!I9</f>
        <v>905977170</v>
      </c>
      <c r="E7" s="13">
        <f>C7/$C$11</f>
        <v>7.7649699921355049E-3</v>
      </c>
      <c r="G7" s="13">
        <v>8.6503711596187189E-5</v>
      </c>
    </row>
    <row r="8" spans="1:7" ht="22.5">
      <c r="A8" s="6" t="s">
        <v>149</v>
      </c>
      <c r="C8" s="7">
        <f>'درآمد سرمایه گذاری در اوراق بها'!I26</f>
        <v>47636984901</v>
      </c>
      <c r="E8" s="13">
        <f t="shared" ref="E8:E10" si="0">C8/$C$11</f>
        <v>0.408288167208537</v>
      </c>
      <c r="G8" s="13">
        <v>4.5484324987880515E-3</v>
      </c>
    </row>
    <row r="9" spans="1:7" ht="22.5">
      <c r="A9" s="6" t="s">
        <v>150</v>
      </c>
      <c r="C9" s="7">
        <f>'درآمد سپرده بانکی'!C31</f>
        <v>68131947287</v>
      </c>
      <c r="E9" s="13">
        <f t="shared" si="0"/>
        <v>0.5839468627993275</v>
      </c>
      <c r="G9" s="13">
        <v>6.5053143873385639E-3</v>
      </c>
    </row>
    <row r="10" spans="1:7" ht="22.5">
      <c r="A10" s="6" t="s">
        <v>147</v>
      </c>
      <c r="C10" s="7">
        <v>0</v>
      </c>
      <c r="E10" s="13">
        <f t="shared" si="0"/>
        <v>0</v>
      </c>
      <c r="G10" s="13">
        <v>0</v>
      </c>
    </row>
    <row r="11" spans="1:7">
      <c r="A11" s="5" t="s">
        <v>17</v>
      </c>
      <c r="C11" s="8">
        <f>SUM(C7:C9)</f>
        <v>116674909358</v>
      </c>
      <c r="E11" s="15">
        <f>SUM(E7:E10)</f>
        <v>1</v>
      </c>
      <c r="G11" s="15">
        <f>SUM(G7:G10)</f>
        <v>1.1140250597722803E-2</v>
      </c>
    </row>
    <row r="14" spans="1:7">
      <c r="G14" s="7"/>
    </row>
    <row r="36" spans="17:17">
      <c r="Q36" s="1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35"/>
  <sheetViews>
    <sheetView rightToLeft="1" workbookViewId="0">
      <selection activeCell="G21" sqref="G21"/>
    </sheetView>
  </sheetViews>
  <sheetFormatPr defaultRowHeight="21.75"/>
  <cols>
    <col min="1" max="1" width="28" style="5" bestFit="1" customWidth="1"/>
    <col min="2" max="2" width="1" style="5" customWidth="1"/>
    <col min="3" max="3" width="19" style="5" customWidth="1"/>
    <col min="4" max="4" width="1" style="5" customWidth="1"/>
    <col min="5" max="5" width="21" style="5" customWidth="1"/>
    <col min="6" max="6" width="1" style="5" customWidth="1"/>
    <col min="7" max="7" width="15" style="5" customWidth="1"/>
    <col min="8" max="8" width="1" style="5" customWidth="1"/>
    <col min="9" max="9" width="19" style="5" customWidth="1"/>
    <col min="10" max="10" width="1" style="5" customWidth="1"/>
    <col min="11" max="11" width="23" style="5" customWidth="1"/>
    <col min="12" max="12" width="1" style="5" customWidth="1"/>
    <col min="13" max="13" width="19" style="5" customWidth="1"/>
    <col min="14" max="14" width="1" style="5" customWidth="1"/>
    <col min="15" max="15" width="21" style="5" customWidth="1"/>
    <col min="16" max="16" width="1" style="5" customWidth="1"/>
    <col min="17" max="17" width="15" style="5" customWidth="1"/>
    <col min="18" max="18" width="1" style="5" customWidth="1"/>
    <col min="19" max="19" width="20" style="5" customWidth="1"/>
    <col min="20" max="20" width="1" style="5" customWidth="1"/>
    <col min="21" max="21" width="23" style="5" customWidth="1"/>
    <col min="22" max="22" width="1" style="5" customWidth="1"/>
    <col min="23" max="23" width="9.140625" style="5" customWidth="1"/>
    <col min="24" max="16384" width="9.140625" style="5"/>
  </cols>
  <sheetData>
    <row r="2" spans="1:21" ht="22.5">
      <c r="A2" s="3" t="s">
        <v>0</v>
      </c>
      <c r="B2" s="3" t="s">
        <v>0</v>
      </c>
      <c r="C2" s="3" t="s">
        <v>0</v>
      </c>
      <c r="D2" s="3" t="s">
        <v>0</v>
      </c>
      <c r="E2" s="3" t="s">
        <v>0</v>
      </c>
      <c r="F2" s="3" t="s">
        <v>0</v>
      </c>
      <c r="G2" s="3" t="s">
        <v>0</v>
      </c>
      <c r="H2" s="3" t="s">
        <v>0</v>
      </c>
      <c r="I2" s="3" t="s">
        <v>0</v>
      </c>
      <c r="J2" s="3" t="s">
        <v>0</v>
      </c>
      <c r="K2" s="3" t="s">
        <v>0</v>
      </c>
      <c r="L2" s="3" t="s">
        <v>0</v>
      </c>
      <c r="M2" s="3" t="s">
        <v>0</v>
      </c>
      <c r="N2" s="3" t="s">
        <v>0</v>
      </c>
      <c r="O2" s="3" t="s">
        <v>0</v>
      </c>
      <c r="P2" s="3" t="s">
        <v>0</v>
      </c>
      <c r="Q2" s="3" t="s">
        <v>0</v>
      </c>
      <c r="R2" s="3" t="s">
        <v>0</v>
      </c>
      <c r="S2" s="3" t="s">
        <v>0</v>
      </c>
      <c r="T2" s="3" t="s">
        <v>0</v>
      </c>
      <c r="U2" s="3" t="s">
        <v>0</v>
      </c>
    </row>
    <row r="3" spans="1:21" ht="22.5">
      <c r="A3" s="3" t="s">
        <v>115</v>
      </c>
      <c r="B3" s="3" t="s">
        <v>115</v>
      </c>
      <c r="C3" s="3" t="s">
        <v>115</v>
      </c>
      <c r="D3" s="3" t="s">
        <v>115</v>
      </c>
      <c r="E3" s="3" t="s">
        <v>115</v>
      </c>
      <c r="F3" s="3" t="s">
        <v>115</v>
      </c>
      <c r="G3" s="3" t="s">
        <v>115</v>
      </c>
      <c r="H3" s="3" t="s">
        <v>115</v>
      </c>
      <c r="I3" s="3" t="s">
        <v>115</v>
      </c>
      <c r="J3" s="3" t="s">
        <v>115</v>
      </c>
      <c r="K3" s="3" t="s">
        <v>115</v>
      </c>
      <c r="L3" s="3" t="s">
        <v>115</v>
      </c>
      <c r="M3" s="3" t="s">
        <v>115</v>
      </c>
      <c r="N3" s="3" t="s">
        <v>115</v>
      </c>
      <c r="O3" s="3" t="s">
        <v>115</v>
      </c>
      <c r="P3" s="3" t="s">
        <v>115</v>
      </c>
      <c r="Q3" s="3" t="s">
        <v>115</v>
      </c>
      <c r="R3" s="3" t="s">
        <v>115</v>
      </c>
      <c r="S3" s="3" t="s">
        <v>115</v>
      </c>
      <c r="T3" s="3" t="s">
        <v>115</v>
      </c>
      <c r="U3" s="3" t="s">
        <v>115</v>
      </c>
    </row>
    <row r="4" spans="1:21" ht="22.5">
      <c r="A4" s="3" t="s">
        <v>2</v>
      </c>
      <c r="B4" s="3" t="s">
        <v>2</v>
      </c>
      <c r="C4" s="3" t="s">
        <v>2</v>
      </c>
      <c r="D4" s="3" t="s">
        <v>2</v>
      </c>
      <c r="E4" s="3" t="s">
        <v>2</v>
      </c>
      <c r="F4" s="3" t="s">
        <v>2</v>
      </c>
      <c r="G4" s="3" t="s">
        <v>2</v>
      </c>
      <c r="H4" s="3" t="s">
        <v>2</v>
      </c>
      <c r="I4" s="3" t="s">
        <v>2</v>
      </c>
      <c r="J4" s="3" t="s">
        <v>2</v>
      </c>
      <c r="K4" s="3" t="s">
        <v>2</v>
      </c>
      <c r="L4" s="3" t="s">
        <v>2</v>
      </c>
      <c r="M4" s="3" t="s">
        <v>2</v>
      </c>
      <c r="N4" s="3" t="s">
        <v>2</v>
      </c>
      <c r="O4" s="3" t="s">
        <v>2</v>
      </c>
      <c r="P4" s="3" t="s">
        <v>2</v>
      </c>
      <c r="Q4" s="3" t="s">
        <v>2</v>
      </c>
      <c r="R4" s="3" t="s">
        <v>2</v>
      </c>
      <c r="S4" s="3" t="s">
        <v>2</v>
      </c>
      <c r="T4" s="3" t="s">
        <v>2</v>
      </c>
      <c r="U4" s="3" t="s">
        <v>2</v>
      </c>
    </row>
    <row r="6" spans="1:21" ht="22.5">
      <c r="A6" s="4" t="s">
        <v>3</v>
      </c>
      <c r="C6" s="4" t="s">
        <v>117</v>
      </c>
      <c r="D6" s="4" t="s">
        <v>117</v>
      </c>
      <c r="E6" s="4" t="s">
        <v>117</v>
      </c>
      <c r="F6" s="4" t="s">
        <v>117</v>
      </c>
      <c r="G6" s="4" t="s">
        <v>117</v>
      </c>
      <c r="H6" s="4" t="s">
        <v>117</v>
      </c>
      <c r="I6" s="4" t="s">
        <v>117</v>
      </c>
      <c r="J6" s="4" t="s">
        <v>117</v>
      </c>
      <c r="K6" s="4" t="s">
        <v>117</v>
      </c>
      <c r="M6" s="4" t="s">
        <v>118</v>
      </c>
      <c r="N6" s="4" t="s">
        <v>118</v>
      </c>
      <c r="O6" s="4" t="s">
        <v>118</v>
      </c>
      <c r="P6" s="4" t="s">
        <v>118</v>
      </c>
      <c r="Q6" s="4" t="s">
        <v>118</v>
      </c>
      <c r="R6" s="4" t="s">
        <v>118</v>
      </c>
      <c r="S6" s="4" t="s">
        <v>118</v>
      </c>
      <c r="T6" s="4" t="s">
        <v>118</v>
      </c>
      <c r="U6" s="4" t="s">
        <v>118</v>
      </c>
    </row>
    <row r="7" spans="1:21" ht="22.5">
      <c r="A7" s="4" t="s">
        <v>3</v>
      </c>
      <c r="C7" s="4" t="s">
        <v>137</v>
      </c>
      <c r="E7" s="4" t="s">
        <v>138</v>
      </c>
      <c r="G7" s="4" t="s">
        <v>139</v>
      </c>
      <c r="I7" s="4" t="s">
        <v>94</v>
      </c>
      <c r="K7" s="4" t="s">
        <v>140</v>
      </c>
      <c r="M7" s="4" t="s">
        <v>137</v>
      </c>
      <c r="O7" s="4" t="s">
        <v>138</v>
      </c>
      <c r="Q7" s="4" t="s">
        <v>139</v>
      </c>
      <c r="S7" s="4" t="s">
        <v>94</v>
      </c>
      <c r="U7" s="4" t="s">
        <v>140</v>
      </c>
    </row>
    <row r="8" spans="1:21" ht="22.5">
      <c r="A8" s="6" t="s">
        <v>15</v>
      </c>
      <c r="C8" s="7">
        <v>0</v>
      </c>
      <c r="E8" s="7">
        <v>905977170</v>
      </c>
      <c r="G8" s="7">
        <v>0</v>
      </c>
      <c r="I8" s="7">
        <v>905977170</v>
      </c>
      <c r="K8" s="5">
        <v>100</v>
      </c>
      <c r="M8" s="7">
        <v>0</v>
      </c>
      <c r="O8" s="7">
        <v>1689824848</v>
      </c>
      <c r="Q8" s="7">
        <v>0</v>
      </c>
      <c r="S8" s="7">
        <v>1689824848</v>
      </c>
      <c r="U8" s="5">
        <v>100</v>
      </c>
    </row>
    <row r="9" spans="1:21">
      <c r="A9" s="5" t="s">
        <v>17</v>
      </c>
      <c r="C9" s="8">
        <f>SUM(C8:C8)</f>
        <v>0</v>
      </c>
      <c r="E9" s="8">
        <f>SUM(E8:E8)</f>
        <v>905977170</v>
      </c>
      <c r="G9" s="8">
        <f>SUM(G8:G8)</f>
        <v>0</v>
      </c>
      <c r="I9" s="8">
        <f>SUM(I8:I8)</f>
        <v>905977170</v>
      </c>
      <c r="K9" s="9">
        <v>100</v>
      </c>
      <c r="M9" s="8">
        <f>SUM(M8:M8)</f>
        <v>0</v>
      </c>
      <c r="O9" s="8">
        <f>SUM(O8:O8)</f>
        <v>1689824848</v>
      </c>
      <c r="Q9" s="8">
        <f>SUM(Q8:Q8)</f>
        <v>0</v>
      </c>
      <c r="S9" s="8">
        <f>SUM(S8:S8)</f>
        <v>1689824848</v>
      </c>
      <c r="U9" s="9">
        <v>100</v>
      </c>
    </row>
    <row r="17" s="5" customFormat="1"/>
    <row r="18" s="5" customFormat="1"/>
    <row r="19" s="5" customFormat="1"/>
    <row r="20" s="5" customFormat="1"/>
    <row r="21" s="5" customFormat="1"/>
    <row r="22" s="5" customFormat="1"/>
    <row r="23" s="5" customFormat="1"/>
    <row r="24" s="5" customFormat="1"/>
    <row r="25" s="5" customFormat="1"/>
    <row r="26" s="5" customFormat="1"/>
    <row r="27" s="5" customFormat="1"/>
    <row r="28" s="5" customFormat="1"/>
    <row r="29" s="5" customFormat="1"/>
    <row r="30" s="5" customFormat="1"/>
    <row r="31" s="5" customFormat="1"/>
    <row r="32" s="5" customFormat="1"/>
    <row r="35" spans="17:17">
      <c r="Q35" s="1"/>
    </row>
  </sheetData>
  <mergeCells count="16"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34"/>
  <sheetViews>
    <sheetView rightToLeft="1" topLeftCell="A4" workbookViewId="0">
      <selection activeCell="C21" sqref="C21"/>
    </sheetView>
  </sheetViews>
  <sheetFormatPr defaultRowHeight="21.75"/>
  <cols>
    <col min="1" max="1" width="55.140625" style="5" customWidth="1"/>
    <col min="2" max="2" width="1" style="5" customWidth="1"/>
    <col min="3" max="3" width="20" style="5" customWidth="1"/>
    <col min="4" max="4" width="1" style="5" customWidth="1"/>
    <col min="5" max="5" width="22" style="5" customWidth="1"/>
    <col min="6" max="6" width="1" style="5" customWidth="1"/>
    <col min="7" max="7" width="15" style="5" customWidth="1"/>
    <col min="8" max="8" width="1" style="5" customWidth="1"/>
    <col min="9" max="9" width="22" style="5" customWidth="1"/>
    <col min="10" max="10" width="1" style="5" customWidth="1"/>
    <col min="11" max="11" width="21" style="5" customWidth="1"/>
    <col min="12" max="12" width="1" style="5" customWidth="1"/>
    <col min="13" max="13" width="22" style="5" customWidth="1"/>
    <col min="14" max="14" width="1" style="5" customWidth="1"/>
    <col min="15" max="15" width="19" style="5" customWidth="1"/>
    <col min="16" max="16" width="1" style="5" customWidth="1"/>
    <col min="17" max="17" width="22" style="5" customWidth="1"/>
    <col min="18" max="18" width="1" style="5" customWidth="1"/>
    <col min="19" max="19" width="9.140625" style="5" customWidth="1"/>
    <col min="20" max="16384" width="9.140625" style="5"/>
  </cols>
  <sheetData>
    <row r="2" spans="1:17" ht="22.5">
      <c r="A2" s="3" t="s">
        <v>0</v>
      </c>
      <c r="B2" s="3" t="s">
        <v>0</v>
      </c>
      <c r="C2" s="3" t="s">
        <v>0</v>
      </c>
      <c r="D2" s="3" t="s">
        <v>0</v>
      </c>
      <c r="E2" s="3" t="s">
        <v>0</v>
      </c>
      <c r="F2" s="3" t="s">
        <v>0</v>
      </c>
      <c r="G2" s="3" t="s">
        <v>0</v>
      </c>
      <c r="H2" s="3" t="s">
        <v>0</v>
      </c>
      <c r="I2" s="3" t="s">
        <v>0</v>
      </c>
      <c r="J2" s="3" t="s">
        <v>0</v>
      </c>
      <c r="K2" s="3" t="s">
        <v>0</v>
      </c>
      <c r="L2" s="3" t="s">
        <v>0</v>
      </c>
      <c r="M2" s="3" t="s">
        <v>0</v>
      </c>
      <c r="N2" s="3" t="s">
        <v>0</v>
      </c>
      <c r="O2" s="3" t="s">
        <v>0</v>
      </c>
      <c r="P2" s="3" t="s">
        <v>0</v>
      </c>
      <c r="Q2" s="3" t="s">
        <v>0</v>
      </c>
    </row>
    <row r="3" spans="1:17" ht="22.5">
      <c r="A3" s="3" t="s">
        <v>115</v>
      </c>
      <c r="B3" s="3" t="s">
        <v>115</v>
      </c>
      <c r="C3" s="3" t="s">
        <v>115</v>
      </c>
      <c r="D3" s="3" t="s">
        <v>115</v>
      </c>
      <c r="E3" s="3" t="s">
        <v>115</v>
      </c>
      <c r="F3" s="3" t="s">
        <v>115</v>
      </c>
      <c r="G3" s="3" t="s">
        <v>115</v>
      </c>
      <c r="H3" s="3" t="s">
        <v>115</v>
      </c>
      <c r="I3" s="3" t="s">
        <v>115</v>
      </c>
      <c r="J3" s="3" t="s">
        <v>115</v>
      </c>
      <c r="K3" s="3" t="s">
        <v>115</v>
      </c>
      <c r="L3" s="3" t="s">
        <v>115</v>
      </c>
      <c r="M3" s="3" t="s">
        <v>115</v>
      </c>
      <c r="N3" s="3" t="s">
        <v>115</v>
      </c>
      <c r="O3" s="3" t="s">
        <v>115</v>
      </c>
      <c r="P3" s="3" t="s">
        <v>115</v>
      </c>
      <c r="Q3" s="3" t="s">
        <v>115</v>
      </c>
    </row>
    <row r="4" spans="1:17" ht="22.5">
      <c r="A4" s="3" t="s">
        <v>2</v>
      </c>
      <c r="B4" s="3" t="s">
        <v>2</v>
      </c>
      <c r="C4" s="3" t="s">
        <v>2</v>
      </c>
      <c r="D4" s="3" t="s">
        <v>2</v>
      </c>
      <c r="E4" s="3" t="s">
        <v>2</v>
      </c>
      <c r="F4" s="3" t="s">
        <v>2</v>
      </c>
      <c r="G4" s="3" t="s">
        <v>2</v>
      </c>
      <c r="H4" s="3" t="s">
        <v>2</v>
      </c>
      <c r="I4" s="3" t="s">
        <v>2</v>
      </c>
      <c r="J4" s="3" t="s">
        <v>2</v>
      </c>
      <c r="K4" s="3" t="s">
        <v>2</v>
      </c>
      <c r="L4" s="3" t="s">
        <v>2</v>
      </c>
      <c r="M4" s="3" t="s">
        <v>2</v>
      </c>
      <c r="N4" s="3" t="s">
        <v>2</v>
      </c>
      <c r="O4" s="3" t="s">
        <v>2</v>
      </c>
      <c r="P4" s="3" t="s">
        <v>2</v>
      </c>
      <c r="Q4" s="3" t="s">
        <v>2</v>
      </c>
    </row>
    <row r="6" spans="1:17" ht="22.5">
      <c r="A6" s="4" t="s">
        <v>119</v>
      </c>
      <c r="C6" s="4" t="s">
        <v>117</v>
      </c>
      <c r="D6" s="4" t="s">
        <v>117</v>
      </c>
      <c r="E6" s="4" t="s">
        <v>117</v>
      </c>
      <c r="F6" s="4" t="s">
        <v>117</v>
      </c>
      <c r="G6" s="4" t="s">
        <v>117</v>
      </c>
      <c r="H6" s="4" t="s">
        <v>117</v>
      </c>
      <c r="I6" s="4" t="s">
        <v>117</v>
      </c>
      <c r="K6" s="4" t="s">
        <v>118</v>
      </c>
      <c r="L6" s="4" t="s">
        <v>118</v>
      </c>
      <c r="M6" s="4" t="s">
        <v>118</v>
      </c>
      <c r="N6" s="4" t="s">
        <v>118</v>
      </c>
      <c r="O6" s="4" t="s">
        <v>118</v>
      </c>
      <c r="P6" s="4" t="s">
        <v>118</v>
      </c>
      <c r="Q6" s="4" t="s">
        <v>118</v>
      </c>
    </row>
    <row r="7" spans="1:17" ht="22.5">
      <c r="A7" s="4" t="s">
        <v>119</v>
      </c>
      <c r="C7" s="4" t="s">
        <v>141</v>
      </c>
      <c r="E7" s="4" t="s">
        <v>138</v>
      </c>
      <c r="G7" s="4" t="s">
        <v>139</v>
      </c>
      <c r="I7" s="4" t="s">
        <v>142</v>
      </c>
      <c r="K7" s="4" t="s">
        <v>141</v>
      </c>
      <c r="M7" s="4" t="s">
        <v>138</v>
      </c>
      <c r="O7" s="4" t="s">
        <v>139</v>
      </c>
      <c r="Q7" s="4" t="s">
        <v>142</v>
      </c>
    </row>
    <row r="8" spans="1:17" ht="22.5">
      <c r="A8" s="6" t="s">
        <v>124</v>
      </c>
      <c r="C8" s="7">
        <v>0</v>
      </c>
      <c r="E8" s="7">
        <v>0</v>
      </c>
      <c r="G8" s="7">
        <v>0</v>
      </c>
      <c r="I8" s="7">
        <f>C8+E8+G8</f>
        <v>0</v>
      </c>
      <c r="K8" s="7">
        <v>126395605</v>
      </c>
      <c r="M8" s="7">
        <v>0</v>
      </c>
      <c r="O8" s="7">
        <v>120546335</v>
      </c>
      <c r="Q8" s="7">
        <f>K8+M8+O8</f>
        <v>246941940</v>
      </c>
    </row>
    <row r="9" spans="1:17" ht="22.5">
      <c r="A9" s="6" t="s">
        <v>127</v>
      </c>
      <c r="C9" s="7">
        <v>0</v>
      </c>
      <c r="E9" s="7">
        <v>0</v>
      </c>
      <c r="G9" s="7">
        <v>0</v>
      </c>
      <c r="I9" s="7">
        <f t="shared" ref="I9:I25" si="0">C9+E9+G9</f>
        <v>0</v>
      </c>
      <c r="K9" s="7">
        <v>241842974</v>
      </c>
      <c r="M9" s="7">
        <v>0</v>
      </c>
      <c r="O9" s="7">
        <v>224747772</v>
      </c>
      <c r="Q9" s="7">
        <f t="shared" ref="Q9:Q25" si="1">K9+M9+O9</f>
        <v>466590746</v>
      </c>
    </row>
    <row r="10" spans="1:17" ht="22.5">
      <c r="A10" s="6" t="s">
        <v>136</v>
      </c>
      <c r="C10" s="7">
        <v>0</v>
      </c>
      <c r="E10" s="7">
        <v>0</v>
      </c>
      <c r="G10" s="7">
        <v>0</v>
      </c>
      <c r="I10" s="7">
        <f t="shared" si="0"/>
        <v>0</v>
      </c>
      <c r="K10" s="7">
        <v>0</v>
      </c>
      <c r="M10" s="7">
        <v>0</v>
      </c>
      <c r="O10" s="7">
        <v>328092525</v>
      </c>
      <c r="Q10" s="7">
        <f t="shared" si="1"/>
        <v>328092525</v>
      </c>
    </row>
    <row r="11" spans="1:17" ht="22.5">
      <c r="A11" s="6" t="s">
        <v>42</v>
      </c>
      <c r="C11" s="7">
        <v>3367122324</v>
      </c>
      <c r="E11" s="7">
        <v>643619190</v>
      </c>
      <c r="G11" s="7">
        <v>0</v>
      </c>
      <c r="I11" s="7">
        <f t="shared" si="0"/>
        <v>4010741514</v>
      </c>
      <c r="K11" s="7">
        <v>11030694249</v>
      </c>
      <c r="M11" s="7">
        <v>5807545806</v>
      </c>
      <c r="O11" s="7">
        <v>281105261</v>
      </c>
      <c r="Q11" s="7">
        <f t="shared" si="1"/>
        <v>17119345316</v>
      </c>
    </row>
    <row r="12" spans="1:17" ht="22.5">
      <c r="A12" s="6" t="s">
        <v>126</v>
      </c>
      <c r="C12" s="7">
        <v>0</v>
      </c>
      <c r="E12" s="7">
        <v>0</v>
      </c>
      <c r="G12" s="7">
        <v>0</v>
      </c>
      <c r="I12" s="7">
        <f t="shared" si="0"/>
        <v>0</v>
      </c>
      <c r="K12" s="7">
        <v>1125228633</v>
      </c>
      <c r="M12" s="7">
        <v>0</v>
      </c>
      <c r="O12" s="7">
        <v>900723727</v>
      </c>
      <c r="Q12" s="7">
        <f t="shared" si="1"/>
        <v>2025952360</v>
      </c>
    </row>
    <row r="13" spans="1:17" ht="22.5">
      <c r="A13" s="6" t="s">
        <v>62</v>
      </c>
      <c r="C13" s="7">
        <v>41604579918</v>
      </c>
      <c r="E13" s="7">
        <v>-39637491688</v>
      </c>
      <c r="G13" s="7">
        <v>0</v>
      </c>
      <c r="I13" s="7">
        <f t="shared" si="0"/>
        <v>1967088230</v>
      </c>
      <c r="K13" s="7">
        <v>41604579918</v>
      </c>
      <c r="M13" s="7">
        <v>-39637491688</v>
      </c>
      <c r="O13" s="7">
        <v>0</v>
      </c>
      <c r="Q13" s="7">
        <f t="shared" si="1"/>
        <v>1967088230</v>
      </c>
    </row>
    <row r="14" spans="1:17" ht="22.5">
      <c r="A14" s="6" t="s">
        <v>58</v>
      </c>
      <c r="C14" s="7">
        <v>584894937</v>
      </c>
      <c r="E14" s="7">
        <v>-32727548</v>
      </c>
      <c r="G14" s="7">
        <v>0</v>
      </c>
      <c r="I14" s="7">
        <f t="shared" si="0"/>
        <v>552167389</v>
      </c>
      <c r="K14" s="7">
        <v>584894937</v>
      </c>
      <c r="M14" s="7">
        <v>-32727548</v>
      </c>
      <c r="O14" s="7">
        <v>0</v>
      </c>
      <c r="Q14" s="7">
        <f t="shared" si="1"/>
        <v>552167389</v>
      </c>
    </row>
    <row r="15" spans="1:17" ht="22.5">
      <c r="A15" s="6" t="s">
        <v>54</v>
      </c>
      <c r="C15" s="7">
        <v>518936541</v>
      </c>
      <c r="E15" s="7">
        <v>1792298221</v>
      </c>
      <c r="G15" s="7">
        <v>0</v>
      </c>
      <c r="I15" s="7">
        <f t="shared" si="0"/>
        <v>2311234762</v>
      </c>
      <c r="K15" s="7">
        <v>3808363880</v>
      </c>
      <c r="M15" s="7">
        <v>-4649694</v>
      </c>
      <c r="O15" s="7">
        <v>0</v>
      </c>
      <c r="Q15" s="7">
        <f t="shared" si="1"/>
        <v>3803714186</v>
      </c>
    </row>
    <row r="16" spans="1:17" ht="22.5">
      <c r="A16" s="6" t="s">
        <v>50</v>
      </c>
      <c r="C16" s="7">
        <v>3248124780</v>
      </c>
      <c r="E16" s="7">
        <v>11325426895</v>
      </c>
      <c r="G16" s="7">
        <v>0</v>
      </c>
      <c r="I16" s="7">
        <f t="shared" si="0"/>
        <v>14573551675</v>
      </c>
      <c r="K16" s="7">
        <v>21849349318</v>
      </c>
      <c r="M16" s="7">
        <v>18018283594</v>
      </c>
      <c r="O16" s="7">
        <v>0</v>
      </c>
      <c r="Q16" s="7">
        <f t="shared" si="1"/>
        <v>39867632912</v>
      </c>
    </row>
    <row r="17" spans="1:17" ht="22.5">
      <c r="A17" s="6" t="s">
        <v>46</v>
      </c>
      <c r="C17" s="7">
        <v>1266455927</v>
      </c>
      <c r="E17" s="7">
        <v>723148906</v>
      </c>
      <c r="G17" s="7">
        <v>0</v>
      </c>
      <c r="I17" s="7">
        <f t="shared" si="0"/>
        <v>1989604833</v>
      </c>
      <c r="K17" s="7">
        <v>5620831628</v>
      </c>
      <c r="M17" s="7">
        <v>3168909433</v>
      </c>
      <c r="O17" s="7">
        <v>0</v>
      </c>
      <c r="Q17" s="7">
        <f t="shared" si="1"/>
        <v>8789741061</v>
      </c>
    </row>
    <row r="18" spans="1:17" ht="22.5">
      <c r="A18" s="6" t="s">
        <v>66</v>
      </c>
      <c r="C18" s="7">
        <v>5299890411</v>
      </c>
      <c r="E18" s="7">
        <v>-172974125</v>
      </c>
      <c r="G18" s="7">
        <v>0</v>
      </c>
      <c r="I18" s="7">
        <f t="shared" si="0"/>
        <v>5126916286</v>
      </c>
      <c r="K18" s="7">
        <v>5299890411</v>
      </c>
      <c r="M18" s="7">
        <v>-172974125</v>
      </c>
      <c r="O18" s="7">
        <v>0</v>
      </c>
      <c r="Q18" s="7">
        <f t="shared" si="1"/>
        <v>5126916286</v>
      </c>
    </row>
    <row r="19" spans="1:17" ht="22.5">
      <c r="A19" s="6" t="s">
        <v>74</v>
      </c>
      <c r="C19" s="7">
        <v>4841150326</v>
      </c>
      <c r="E19" s="7">
        <v>-6772338229</v>
      </c>
      <c r="G19" s="7">
        <v>0</v>
      </c>
      <c r="I19" s="7">
        <f t="shared" si="0"/>
        <v>-1931187903</v>
      </c>
      <c r="K19" s="7">
        <v>4841150326</v>
      </c>
      <c r="M19" s="7">
        <v>-6772338229</v>
      </c>
      <c r="O19" s="7">
        <v>0</v>
      </c>
      <c r="Q19" s="7">
        <f t="shared" si="1"/>
        <v>-1931187903</v>
      </c>
    </row>
    <row r="20" spans="1:17" ht="22.5">
      <c r="A20" s="6" t="s">
        <v>36</v>
      </c>
      <c r="C20" s="7">
        <v>0</v>
      </c>
      <c r="E20" s="7">
        <v>463548287</v>
      </c>
      <c r="G20" s="7">
        <v>0</v>
      </c>
      <c r="I20" s="7">
        <f t="shared" si="0"/>
        <v>463548287</v>
      </c>
      <c r="K20" s="7">
        <v>0</v>
      </c>
      <c r="M20" s="7">
        <v>2718110463</v>
      </c>
      <c r="O20" s="7">
        <v>0</v>
      </c>
      <c r="Q20" s="7">
        <f t="shared" si="1"/>
        <v>2718110463</v>
      </c>
    </row>
    <row r="21" spans="1:17" ht="22.5">
      <c r="A21" s="6" t="s">
        <v>40</v>
      </c>
      <c r="C21" s="7">
        <v>0</v>
      </c>
      <c r="E21" s="7">
        <v>46832510</v>
      </c>
      <c r="G21" s="7">
        <v>0</v>
      </c>
      <c r="I21" s="7">
        <f t="shared" si="0"/>
        <v>46832510</v>
      </c>
      <c r="K21" s="7">
        <v>0</v>
      </c>
      <c r="M21" s="7">
        <v>423259271</v>
      </c>
      <c r="O21" s="7">
        <v>0</v>
      </c>
      <c r="Q21" s="7">
        <f t="shared" si="1"/>
        <v>423259271</v>
      </c>
    </row>
    <row r="22" spans="1:17" ht="22.5">
      <c r="A22" s="6" t="s">
        <v>32</v>
      </c>
      <c r="C22" s="7">
        <v>0</v>
      </c>
      <c r="E22" s="7">
        <v>7796532231</v>
      </c>
      <c r="G22" s="7">
        <v>0</v>
      </c>
      <c r="I22" s="7">
        <f t="shared" si="0"/>
        <v>7796532231</v>
      </c>
      <c r="K22" s="7">
        <v>0</v>
      </c>
      <c r="M22" s="7">
        <v>8295112847</v>
      </c>
      <c r="O22" s="7">
        <v>0</v>
      </c>
      <c r="Q22" s="7">
        <f t="shared" si="1"/>
        <v>8295112847</v>
      </c>
    </row>
    <row r="23" spans="1:17" ht="22.5">
      <c r="A23" s="6" t="s">
        <v>70</v>
      </c>
      <c r="C23" s="7">
        <v>0</v>
      </c>
      <c r="E23" s="7">
        <v>7005040017</v>
      </c>
      <c r="G23" s="7">
        <v>0</v>
      </c>
      <c r="I23" s="7">
        <f t="shared" si="0"/>
        <v>7005040017</v>
      </c>
      <c r="K23" s="7">
        <v>0</v>
      </c>
      <c r="M23" s="7">
        <v>7005040017</v>
      </c>
      <c r="O23" s="7">
        <v>0</v>
      </c>
      <c r="Q23" s="7">
        <f t="shared" si="1"/>
        <v>7005040017</v>
      </c>
    </row>
    <row r="24" spans="1:17" ht="22.5">
      <c r="A24" s="6" t="s">
        <v>27</v>
      </c>
      <c r="C24" s="7">
        <v>0</v>
      </c>
      <c r="E24" s="7">
        <v>3459710690</v>
      </c>
      <c r="G24" s="7">
        <v>0</v>
      </c>
      <c r="I24" s="7">
        <f t="shared" si="0"/>
        <v>3459710690</v>
      </c>
      <c r="K24" s="7">
        <v>0</v>
      </c>
      <c r="M24" s="7">
        <v>18295657965</v>
      </c>
      <c r="O24" s="7">
        <v>0</v>
      </c>
      <c r="Q24" s="7">
        <f t="shared" si="1"/>
        <v>18295657965</v>
      </c>
    </row>
    <row r="25" spans="1:17" ht="23.25" thickBot="1">
      <c r="A25" s="6" t="s">
        <v>153</v>
      </c>
      <c r="C25" s="7">
        <v>265204380</v>
      </c>
      <c r="E25" s="5">
        <v>0</v>
      </c>
      <c r="G25" s="5">
        <v>0</v>
      </c>
      <c r="I25" s="7">
        <f t="shared" si="0"/>
        <v>265204380</v>
      </c>
      <c r="K25" s="7">
        <v>530408760</v>
      </c>
      <c r="M25" s="5">
        <v>0</v>
      </c>
      <c r="O25" s="5">
        <v>0</v>
      </c>
      <c r="Q25" s="7">
        <f t="shared" si="1"/>
        <v>530408760</v>
      </c>
    </row>
    <row r="26" spans="1:17" ht="22.5" thickBot="1">
      <c r="C26" s="8">
        <f>SUM(C8:C25)</f>
        <v>60996359544</v>
      </c>
      <c r="E26" s="8">
        <f>SUM(E8:E25)</f>
        <v>-13359374643</v>
      </c>
      <c r="G26" s="8">
        <f>SUM(G8:G25)</f>
        <v>0</v>
      </c>
      <c r="I26" s="8">
        <f>SUM(I8:I25)</f>
        <v>47636984901</v>
      </c>
      <c r="K26" s="8">
        <f>SUM(K8:K25)</f>
        <v>96663630639</v>
      </c>
      <c r="M26" s="8">
        <f>SUM(M8:M25)</f>
        <v>17111738112</v>
      </c>
      <c r="O26" s="8">
        <f>SUM(O8:O25)</f>
        <v>1855215620</v>
      </c>
      <c r="Q26" s="8">
        <f>SUM(Q8:Q25)</f>
        <v>115630584371</v>
      </c>
    </row>
    <row r="27" spans="1:17" ht="22.5" thickTop="1"/>
    <row r="34" spans="17:17">
      <c r="Q34" s="1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O35"/>
  <sheetViews>
    <sheetView rightToLeft="1" topLeftCell="A13" workbookViewId="0">
      <selection activeCell="I32" sqref="I32"/>
    </sheetView>
  </sheetViews>
  <sheetFormatPr defaultRowHeight="21.75"/>
  <cols>
    <col min="1" max="1" width="28.7109375" style="5" bestFit="1" customWidth="1"/>
    <col min="2" max="2" width="1" style="5" customWidth="1"/>
    <col min="3" max="3" width="34" style="5" customWidth="1"/>
    <col min="4" max="4" width="1" style="5" customWidth="1"/>
    <col min="5" max="5" width="30" style="5" customWidth="1"/>
    <col min="6" max="6" width="1" style="5" customWidth="1"/>
    <col min="7" max="7" width="34" style="5" customWidth="1"/>
    <col min="8" max="8" width="1" style="5" customWidth="1"/>
    <col min="9" max="9" width="30" style="5" customWidth="1"/>
    <col min="10" max="10" width="1" style="5" customWidth="1"/>
    <col min="11" max="11" width="9.140625" style="5" customWidth="1"/>
    <col min="12" max="16384" width="9.140625" style="5"/>
  </cols>
  <sheetData>
    <row r="2" spans="1:9" ht="22.5">
      <c r="A2" s="3" t="s">
        <v>0</v>
      </c>
      <c r="B2" s="3" t="s">
        <v>0</v>
      </c>
      <c r="C2" s="3" t="s">
        <v>0</v>
      </c>
      <c r="D2" s="3" t="s">
        <v>0</v>
      </c>
      <c r="E2" s="3" t="s">
        <v>0</v>
      </c>
      <c r="F2" s="3" t="s">
        <v>0</v>
      </c>
      <c r="G2" s="3" t="s">
        <v>0</v>
      </c>
      <c r="H2" s="3" t="s">
        <v>0</v>
      </c>
      <c r="I2" s="3" t="s">
        <v>0</v>
      </c>
    </row>
    <row r="3" spans="1:9" ht="22.5">
      <c r="A3" s="3" t="s">
        <v>115</v>
      </c>
      <c r="B3" s="3" t="s">
        <v>115</v>
      </c>
      <c r="C3" s="3" t="s">
        <v>115</v>
      </c>
      <c r="D3" s="3" t="s">
        <v>115</v>
      </c>
      <c r="E3" s="3" t="s">
        <v>115</v>
      </c>
      <c r="F3" s="3" t="s">
        <v>115</v>
      </c>
      <c r="G3" s="3" t="s">
        <v>115</v>
      </c>
      <c r="H3" s="3" t="s">
        <v>115</v>
      </c>
      <c r="I3" s="3" t="s">
        <v>115</v>
      </c>
    </row>
    <row r="4" spans="1:9" ht="22.5">
      <c r="A4" s="3" t="s">
        <v>2</v>
      </c>
      <c r="B4" s="3" t="s">
        <v>2</v>
      </c>
      <c r="C4" s="3" t="s">
        <v>2</v>
      </c>
      <c r="D4" s="3" t="s">
        <v>2</v>
      </c>
      <c r="E4" s="3" t="s">
        <v>2</v>
      </c>
      <c r="F4" s="3" t="s">
        <v>2</v>
      </c>
      <c r="G4" s="3" t="s">
        <v>2</v>
      </c>
      <c r="H4" s="3" t="s">
        <v>2</v>
      </c>
      <c r="I4" s="3" t="s">
        <v>2</v>
      </c>
    </row>
    <row r="6" spans="1:9" ht="22.5">
      <c r="A6" s="11" t="s">
        <v>143</v>
      </c>
      <c r="C6" s="4" t="s">
        <v>117</v>
      </c>
      <c r="D6" s="4" t="s">
        <v>117</v>
      </c>
      <c r="E6" s="4" t="s">
        <v>117</v>
      </c>
      <c r="G6" s="4" t="s">
        <v>118</v>
      </c>
      <c r="H6" s="4" t="s">
        <v>118</v>
      </c>
      <c r="I6" s="4" t="s">
        <v>118</v>
      </c>
    </row>
    <row r="7" spans="1:9" ht="22.5">
      <c r="A7" s="4" t="s">
        <v>144</v>
      </c>
      <c r="C7" s="4" t="s">
        <v>145</v>
      </c>
      <c r="E7" s="4" t="s">
        <v>146</v>
      </c>
      <c r="G7" s="4" t="s">
        <v>145</v>
      </c>
      <c r="I7" s="4" t="s">
        <v>146</v>
      </c>
    </row>
    <row r="8" spans="1:9" ht="22.5">
      <c r="A8" s="6" t="s">
        <v>129</v>
      </c>
      <c r="C8" s="7">
        <v>0</v>
      </c>
      <c r="E8" s="13">
        <f>C8/$C$31</f>
        <v>0</v>
      </c>
      <c r="G8" s="7">
        <v>349067</v>
      </c>
      <c r="I8" s="13">
        <f>G8/$G$31</f>
        <v>2.6235316852766533E-6</v>
      </c>
    </row>
    <row r="9" spans="1:9" ht="22.5">
      <c r="A9" s="6" t="s">
        <v>129</v>
      </c>
      <c r="C9" s="7">
        <v>0</v>
      </c>
      <c r="E9" s="13">
        <f t="shared" ref="E9:E30" si="0">C9/$C$31</f>
        <v>0</v>
      </c>
      <c r="G9" s="7">
        <v>190000</v>
      </c>
      <c r="I9" s="13">
        <f t="shared" ref="I9:I30" si="1">G9/$G$31</f>
        <v>1.4280095804030864E-6</v>
      </c>
    </row>
    <row r="10" spans="1:9" ht="22.5">
      <c r="A10" s="6" t="s">
        <v>130</v>
      </c>
      <c r="C10" s="7">
        <v>27523965</v>
      </c>
      <c r="E10" s="13">
        <f t="shared" si="0"/>
        <v>4.0398030727138403E-4</v>
      </c>
      <c r="G10" s="7">
        <v>1292751592</v>
      </c>
      <c r="I10" s="13">
        <f t="shared" si="1"/>
        <v>9.7161139918807461E-3</v>
      </c>
    </row>
    <row r="11" spans="1:9" ht="22.5">
      <c r="A11" s="6" t="s">
        <v>131</v>
      </c>
      <c r="C11" s="7">
        <v>0</v>
      </c>
      <c r="E11" s="13">
        <f t="shared" si="0"/>
        <v>0</v>
      </c>
      <c r="G11" s="7">
        <v>201441</v>
      </c>
      <c r="I11" s="13">
        <f t="shared" si="1"/>
        <v>1.5139983046630428E-6</v>
      </c>
    </row>
    <row r="12" spans="1:9" ht="22.5">
      <c r="A12" s="6" t="s">
        <v>97</v>
      </c>
      <c r="C12" s="7">
        <v>12281</v>
      </c>
      <c r="E12" s="13">
        <f t="shared" si="0"/>
        <v>1.8025317767988251E-7</v>
      </c>
      <c r="G12" s="7">
        <v>8802875</v>
      </c>
      <c r="I12" s="13">
        <f t="shared" si="1"/>
        <v>6.6160999132056946E-5</v>
      </c>
    </row>
    <row r="13" spans="1:9" ht="22.5">
      <c r="A13" s="6" t="s">
        <v>97</v>
      </c>
      <c r="C13" s="7">
        <v>0</v>
      </c>
      <c r="E13" s="13">
        <f t="shared" si="0"/>
        <v>0</v>
      </c>
      <c r="G13" s="7">
        <v>10476072456</v>
      </c>
      <c r="I13" s="13">
        <f t="shared" si="1"/>
        <v>7.8736483327183637E-2</v>
      </c>
    </row>
    <row r="14" spans="1:9" ht="22.5">
      <c r="A14" s="6" t="s">
        <v>99</v>
      </c>
      <c r="C14" s="7">
        <v>83451</v>
      </c>
      <c r="E14" s="13">
        <f t="shared" si="0"/>
        <v>1.2248438995654976E-6</v>
      </c>
      <c r="G14" s="7">
        <v>409387</v>
      </c>
      <c r="I14" s="13">
        <f t="shared" si="1"/>
        <v>3.076887147855149E-6</v>
      </c>
    </row>
    <row r="15" spans="1:9" ht="22.5">
      <c r="A15" s="6" t="s">
        <v>99</v>
      </c>
      <c r="C15" s="7">
        <v>0</v>
      </c>
      <c r="E15" s="13">
        <f t="shared" si="0"/>
        <v>0</v>
      </c>
      <c r="G15" s="7">
        <v>9767383766</v>
      </c>
      <c r="I15" s="13">
        <f t="shared" si="1"/>
        <v>7.341009259642936E-2</v>
      </c>
    </row>
    <row r="16" spans="1:9" ht="22.5">
      <c r="A16" s="6" t="s">
        <v>101</v>
      </c>
      <c r="C16" s="7">
        <v>1998907094</v>
      </c>
      <c r="E16" s="13">
        <f t="shared" si="0"/>
        <v>2.9338763584427947E-2</v>
      </c>
      <c r="G16" s="7">
        <v>13621741107</v>
      </c>
      <c r="I16" s="13">
        <f t="shared" si="1"/>
        <v>0.10237882527666602</v>
      </c>
    </row>
    <row r="17" spans="1:9" ht="22.5">
      <c r="A17" s="6" t="s">
        <v>101</v>
      </c>
      <c r="C17" s="7">
        <v>1295205478</v>
      </c>
      <c r="E17" s="13">
        <f t="shared" si="0"/>
        <v>1.901025186531155E-2</v>
      </c>
      <c r="G17" s="7">
        <v>8305546804</v>
      </c>
      <c r="I17" s="13">
        <f t="shared" si="1"/>
        <v>6.2423160034727553E-2</v>
      </c>
    </row>
    <row r="18" spans="1:9" ht="22.5">
      <c r="A18" s="6" t="s">
        <v>97</v>
      </c>
      <c r="C18" s="7">
        <v>0</v>
      </c>
      <c r="E18" s="13">
        <f t="shared" si="0"/>
        <v>0</v>
      </c>
      <c r="G18" s="7">
        <v>8334942725</v>
      </c>
      <c r="I18" s="13">
        <f t="shared" si="1"/>
        <v>6.2644095070584244E-2</v>
      </c>
    </row>
    <row r="19" spans="1:9" ht="22.5">
      <c r="A19" s="6" t="s">
        <v>109</v>
      </c>
      <c r="C19" s="7">
        <v>0</v>
      </c>
      <c r="E19" s="13">
        <f t="shared" si="0"/>
        <v>0</v>
      </c>
      <c r="G19" s="7">
        <v>7733606557</v>
      </c>
      <c r="I19" s="13">
        <f t="shared" si="1"/>
        <v>5.8124548707705934E-2</v>
      </c>
    </row>
    <row r="20" spans="1:9" ht="22.5">
      <c r="A20" s="6" t="s">
        <v>97</v>
      </c>
      <c r="C20" s="7">
        <v>258333332</v>
      </c>
      <c r="E20" s="13">
        <f t="shared" si="0"/>
        <v>3.7916622419698785E-3</v>
      </c>
      <c r="G20" s="7">
        <v>808196708</v>
      </c>
      <c r="I20" s="13">
        <f t="shared" si="1"/>
        <v>6.0742770624959775E-3</v>
      </c>
    </row>
    <row r="21" spans="1:9" ht="22.5">
      <c r="A21" s="6" t="s">
        <v>106</v>
      </c>
      <c r="C21" s="7">
        <v>11382</v>
      </c>
      <c r="E21" s="13">
        <f t="shared" si="0"/>
        <v>1.6705819300972417E-7</v>
      </c>
      <c r="G21" s="7">
        <v>19308</v>
      </c>
      <c r="I21" s="13">
        <f t="shared" si="1"/>
        <v>1.4511583672854101E-7</v>
      </c>
    </row>
    <row r="22" spans="1:9" ht="22.5">
      <c r="A22" s="6" t="s">
        <v>106</v>
      </c>
      <c r="C22" s="7">
        <v>0</v>
      </c>
      <c r="E22" s="13">
        <f t="shared" si="0"/>
        <v>0</v>
      </c>
      <c r="G22" s="7">
        <v>2943442623</v>
      </c>
      <c r="I22" s="13">
        <f t="shared" si="1"/>
        <v>2.212244350005679E-2</v>
      </c>
    </row>
    <row r="23" spans="1:9" ht="22.5">
      <c r="A23" s="6" t="s">
        <v>106</v>
      </c>
      <c r="C23" s="7">
        <v>0</v>
      </c>
      <c r="E23" s="13">
        <f t="shared" si="0"/>
        <v>0</v>
      </c>
      <c r="G23" s="7">
        <v>1785245900</v>
      </c>
      <c r="I23" s="13">
        <f t="shared" si="1"/>
        <v>1.341762236092279E-2</v>
      </c>
    </row>
    <row r="24" spans="1:9" ht="22.5">
      <c r="A24" s="6" t="s">
        <v>108</v>
      </c>
      <c r="C24" s="7">
        <v>249234</v>
      </c>
      <c r="E24" s="13">
        <f t="shared" si="0"/>
        <v>3.6581076855197326E-6</v>
      </c>
      <c r="G24" s="7">
        <v>249234</v>
      </c>
      <c r="I24" s="13">
        <f t="shared" si="1"/>
        <v>1.8732028408535939E-6</v>
      </c>
    </row>
    <row r="25" spans="1:9" ht="22.5">
      <c r="A25" s="6" t="s">
        <v>101</v>
      </c>
      <c r="C25" s="7">
        <v>18972</v>
      </c>
      <c r="E25" s="13">
        <f t="shared" si="0"/>
        <v>2.7845967648747912E-7</v>
      </c>
      <c r="G25" s="7">
        <v>23091</v>
      </c>
      <c r="I25" s="13">
        <f t="shared" si="1"/>
        <v>1.7354825905835615E-7</v>
      </c>
    </row>
    <row r="26" spans="1:9" ht="22.5">
      <c r="A26" s="6" t="s">
        <v>109</v>
      </c>
      <c r="C26" s="7">
        <v>11885481922</v>
      </c>
      <c r="E26" s="13">
        <f t="shared" si="0"/>
        <v>0.17444799973107217</v>
      </c>
      <c r="G26" s="7">
        <v>12465503780</v>
      </c>
      <c r="I26" s="13">
        <f t="shared" si="1"/>
        <v>9.3688730644162568E-2</v>
      </c>
    </row>
    <row r="27" spans="1:9" ht="22.5">
      <c r="A27" s="6" t="s">
        <v>106</v>
      </c>
      <c r="C27" s="7">
        <v>5505464468</v>
      </c>
      <c r="E27" s="13">
        <f t="shared" si="0"/>
        <v>8.0805916860246213E-2</v>
      </c>
      <c r="G27" s="7">
        <v>8346994516</v>
      </c>
      <c r="I27" s="13">
        <f t="shared" si="1"/>
        <v>6.2734674402210644E-2</v>
      </c>
    </row>
    <row r="28" spans="1:9" ht="22.5">
      <c r="A28" s="6" t="s">
        <v>101</v>
      </c>
      <c r="C28" s="7">
        <v>18224043698</v>
      </c>
      <c r="E28" s="13">
        <f t="shared" si="0"/>
        <v>0.26748162093815953</v>
      </c>
      <c r="G28" s="7">
        <v>18224043698</v>
      </c>
      <c r="I28" s="13">
        <f t="shared" si="1"/>
        <v>0.13696899470751836</v>
      </c>
    </row>
    <row r="29" spans="1:9" ht="22.5">
      <c r="A29" s="6" t="s">
        <v>97</v>
      </c>
      <c r="C29" s="7">
        <v>18636065572</v>
      </c>
      <c r="E29" s="13">
        <f t="shared" si="0"/>
        <v>0.27352903174038412</v>
      </c>
      <c r="G29" s="7">
        <v>18636065572</v>
      </c>
      <c r="I29" s="13">
        <f t="shared" si="1"/>
        <v>0.14006568514650591</v>
      </c>
    </row>
    <row r="30" spans="1:9" ht="23.25" thickBot="1">
      <c r="A30" s="6" t="s">
        <v>113</v>
      </c>
      <c r="C30" s="7">
        <v>10300546438</v>
      </c>
      <c r="E30" s="13">
        <f t="shared" si="0"/>
        <v>0.15118526400852494</v>
      </c>
      <c r="G30" s="7">
        <v>10300546438</v>
      </c>
      <c r="I30" s="13">
        <f t="shared" si="1"/>
        <v>7.741725787816256E-2</v>
      </c>
    </row>
    <row r="31" spans="1:9" ht="22.5" thickBot="1">
      <c r="A31" s="5" t="s">
        <v>17</v>
      </c>
      <c r="C31" s="8">
        <f>SUM(C8:C30)</f>
        <v>68131947287</v>
      </c>
      <c r="E31" s="14">
        <f>SUM(E8:E30)</f>
        <v>1</v>
      </c>
      <c r="G31" s="8">
        <f>SUM(G8:G30)</f>
        <v>133052328645</v>
      </c>
      <c r="I31" s="14">
        <f>SUM(I8:I30)</f>
        <v>0.99999999999999989</v>
      </c>
    </row>
    <row r="32" spans="1:9" ht="22.5" thickTop="1"/>
    <row r="35" spans="15:15">
      <c r="O35" s="1"/>
    </row>
  </sheetData>
  <mergeCells count="10">
    <mergeCell ref="G7"/>
    <mergeCell ref="I7"/>
    <mergeCell ref="G6:I6"/>
    <mergeCell ref="A2:I2"/>
    <mergeCell ref="A3:I3"/>
    <mergeCell ref="A4:I4"/>
    <mergeCell ref="A7"/>
    <mergeCell ref="C7"/>
    <mergeCell ref="E7"/>
    <mergeCell ref="C6:E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Q33"/>
  <sheetViews>
    <sheetView rightToLeft="1" workbookViewId="0">
      <selection activeCell="N24" sqref="N24"/>
    </sheetView>
  </sheetViews>
  <sheetFormatPr defaultRowHeight="21.75"/>
  <cols>
    <col min="1" max="1" width="40.7109375" style="5" customWidth="1"/>
    <col min="2" max="2" width="1" style="5" customWidth="1"/>
    <col min="3" max="3" width="11" style="5" customWidth="1"/>
    <col min="4" max="4" width="1" style="5" customWidth="1"/>
    <col min="5" max="5" width="18" style="5" customWidth="1"/>
    <col min="6" max="6" width="1" style="5" customWidth="1"/>
    <col min="7" max="7" width="9.140625" style="5" customWidth="1"/>
    <col min="8" max="16384" width="9.140625" style="5"/>
  </cols>
  <sheetData>
    <row r="2" spans="1:5" ht="22.5">
      <c r="A2" s="3" t="s">
        <v>0</v>
      </c>
      <c r="B2" s="3" t="s">
        <v>0</v>
      </c>
      <c r="C2" s="3" t="s">
        <v>0</v>
      </c>
      <c r="D2" s="3" t="s">
        <v>0</v>
      </c>
      <c r="E2" s="3" t="s">
        <v>0</v>
      </c>
    </row>
    <row r="3" spans="1:5" ht="22.5">
      <c r="A3" s="3" t="s">
        <v>115</v>
      </c>
      <c r="B3" s="3" t="s">
        <v>115</v>
      </c>
      <c r="C3" s="3" t="s">
        <v>115</v>
      </c>
      <c r="D3" s="3" t="s">
        <v>115</v>
      </c>
      <c r="E3" s="3" t="s">
        <v>115</v>
      </c>
    </row>
    <row r="4" spans="1:5" ht="22.5">
      <c r="A4" s="3" t="s">
        <v>2</v>
      </c>
      <c r="B4" s="3" t="s">
        <v>2</v>
      </c>
      <c r="C4" s="3" t="s">
        <v>2</v>
      </c>
      <c r="D4" s="3" t="s">
        <v>2</v>
      </c>
      <c r="E4" s="3" t="s">
        <v>2</v>
      </c>
    </row>
    <row r="5" spans="1:5" ht="22.5">
      <c r="E5" s="6" t="s">
        <v>156</v>
      </c>
    </row>
    <row r="6" spans="1:5" ht="22.5">
      <c r="A6" s="4" t="s">
        <v>147</v>
      </c>
      <c r="C6" s="4" t="s">
        <v>117</v>
      </c>
      <c r="E6" s="4" t="s">
        <v>157</v>
      </c>
    </row>
    <row r="7" spans="1:5" ht="22.5">
      <c r="A7" s="4" t="s">
        <v>147</v>
      </c>
      <c r="C7" s="4" t="s">
        <v>94</v>
      </c>
      <c r="E7" s="4" t="s">
        <v>94</v>
      </c>
    </row>
    <row r="8" spans="1:5" ht="22.5">
      <c r="A8" s="6" t="s">
        <v>154</v>
      </c>
      <c r="C8" s="7">
        <v>0</v>
      </c>
      <c r="E8" s="7">
        <v>18004090</v>
      </c>
    </row>
    <row r="9" spans="1:5" ht="22.5">
      <c r="A9" s="6" t="s">
        <v>155</v>
      </c>
      <c r="C9" s="7">
        <v>0</v>
      </c>
      <c r="E9" s="7">
        <v>1204371</v>
      </c>
    </row>
    <row r="10" spans="1:5">
      <c r="A10" s="5" t="s">
        <v>17</v>
      </c>
      <c r="C10" s="8">
        <f>SUM(C8:C9)</f>
        <v>0</v>
      </c>
      <c r="E10" s="8">
        <f>SUM(E8:E9)</f>
        <v>19208461</v>
      </c>
    </row>
    <row r="33" spans="17:17">
      <c r="Q33" s="1"/>
    </row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22"/>
  <sheetViews>
    <sheetView rightToLeft="1" workbookViewId="0">
      <selection activeCell="M21" sqref="M21"/>
    </sheetView>
  </sheetViews>
  <sheetFormatPr defaultRowHeight="21.75"/>
  <cols>
    <col min="1" max="1" width="49.7109375" style="5" customWidth="1"/>
    <col min="2" max="2" width="1" style="5" customWidth="1"/>
    <col min="3" max="3" width="19" style="5" customWidth="1"/>
    <col min="4" max="4" width="1" style="5" customWidth="1"/>
    <col min="5" max="5" width="20" style="5" customWidth="1"/>
    <col min="6" max="6" width="1" style="5" customWidth="1"/>
    <col min="7" max="7" width="14" style="5" customWidth="1"/>
    <col min="8" max="8" width="1" style="5" customWidth="1"/>
    <col min="9" max="9" width="21" style="5" customWidth="1"/>
    <col min="10" max="10" width="1" style="5" customWidth="1"/>
    <col min="11" max="11" width="19" style="5" customWidth="1"/>
    <col min="12" max="12" width="1" style="5" customWidth="1"/>
    <col min="13" max="13" width="21" style="5" customWidth="1"/>
    <col min="14" max="14" width="1" style="5" customWidth="1"/>
    <col min="15" max="15" width="21" style="5" customWidth="1"/>
    <col min="16" max="16" width="1" style="5" customWidth="1"/>
    <col min="17" max="17" width="19" style="5" customWidth="1"/>
    <col min="18" max="18" width="1" style="5" customWidth="1"/>
    <col min="19" max="19" width="21" style="5" customWidth="1"/>
    <col min="20" max="20" width="1" style="5" customWidth="1"/>
    <col min="21" max="21" width="9.140625" style="5" customWidth="1"/>
    <col min="22" max="16384" width="9.140625" style="5"/>
  </cols>
  <sheetData>
    <row r="2" spans="1:19" ht="22.5">
      <c r="A2" s="3" t="s">
        <v>0</v>
      </c>
      <c r="B2" s="3" t="s">
        <v>0</v>
      </c>
      <c r="C2" s="3" t="s">
        <v>0</v>
      </c>
      <c r="D2" s="3" t="s">
        <v>0</v>
      </c>
      <c r="E2" s="3" t="s">
        <v>0</v>
      </c>
      <c r="F2" s="3" t="s">
        <v>0</v>
      </c>
      <c r="G2" s="3" t="s">
        <v>0</v>
      </c>
      <c r="H2" s="3" t="s">
        <v>0</v>
      </c>
      <c r="I2" s="3" t="s">
        <v>0</v>
      </c>
      <c r="J2" s="3" t="s">
        <v>0</v>
      </c>
      <c r="K2" s="3" t="s">
        <v>0</v>
      </c>
      <c r="L2" s="3" t="s">
        <v>0</v>
      </c>
      <c r="M2" s="3" t="s">
        <v>0</v>
      </c>
      <c r="N2" s="3" t="s">
        <v>0</v>
      </c>
      <c r="O2" s="3" t="s">
        <v>0</v>
      </c>
      <c r="P2" s="3" t="s">
        <v>0</v>
      </c>
      <c r="Q2" s="3" t="s">
        <v>0</v>
      </c>
      <c r="R2" s="3" t="s">
        <v>0</v>
      </c>
      <c r="S2" s="3" t="s">
        <v>0</v>
      </c>
    </row>
    <row r="3" spans="1:19" ht="22.5">
      <c r="A3" s="3" t="s">
        <v>115</v>
      </c>
      <c r="B3" s="3" t="s">
        <v>115</v>
      </c>
      <c r="C3" s="3" t="s">
        <v>115</v>
      </c>
      <c r="D3" s="3" t="s">
        <v>115</v>
      </c>
      <c r="E3" s="3" t="s">
        <v>115</v>
      </c>
      <c r="F3" s="3" t="s">
        <v>115</v>
      </c>
      <c r="G3" s="3" t="s">
        <v>115</v>
      </c>
      <c r="H3" s="3" t="s">
        <v>115</v>
      </c>
      <c r="I3" s="3" t="s">
        <v>115</v>
      </c>
      <c r="J3" s="3" t="s">
        <v>115</v>
      </c>
      <c r="K3" s="3" t="s">
        <v>115</v>
      </c>
      <c r="L3" s="3" t="s">
        <v>115</v>
      </c>
      <c r="M3" s="3" t="s">
        <v>115</v>
      </c>
      <c r="N3" s="3" t="s">
        <v>115</v>
      </c>
      <c r="O3" s="3" t="s">
        <v>115</v>
      </c>
      <c r="P3" s="3" t="s">
        <v>115</v>
      </c>
      <c r="Q3" s="3" t="s">
        <v>115</v>
      </c>
      <c r="R3" s="3" t="s">
        <v>115</v>
      </c>
      <c r="S3" s="3" t="s">
        <v>115</v>
      </c>
    </row>
    <row r="4" spans="1:19" ht="22.5">
      <c r="A4" s="3" t="s">
        <v>2</v>
      </c>
      <c r="B4" s="3" t="s">
        <v>2</v>
      </c>
      <c r="C4" s="3" t="s">
        <v>2</v>
      </c>
      <c r="D4" s="3" t="s">
        <v>2</v>
      </c>
      <c r="E4" s="3" t="s">
        <v>2</v>
      </c>
      <c r="F4" s="3" t="s">
        <v>2</v>
      </c>
      <c r="G4" s="3" t="s">
        <v>2</v>
      </c>
      <c r="H4" s="3" t="s">
        <v>2</v>
      </c>
      <c r="I4" s="3" t="s">
        <v>2</v>
      </c>
      <c r="J4" s="3" t="s">
        <v>2</v>
      </c>
      <c r="K4" s="3" t="s">
        <v>2</v>
      </c>
      <c r="L4" s="3" t="s">
        <v>2</v>
      </c>
      <c r="M4" s="3" t="s">
        <v>2</v>
      </c>
      <c r="N4" s="3" t="s">
        <v>2</v>
      </c>
      <c r="O4" s="3" t="s">
        <v>2</v>
      </c>
      <c r="P4" s="3" t="s">
        <v>2</v>
      </c>
      <c r="Q4" s="3" t="s">
        <v>2</v>
      </c>
      <c r="R4" s="3" t="s">
        <v>2</v>
      </c>
      <c r="S4" s="3" t="s">
        <v>2</v>
      </c>
    </row>
    <row r="6" spans="1:19" ht="22.5">
      <c r="A6" s="4" t="s">
        <v>116</v>
      </c>
      <c r="B6" s="4" t="s">
        <v>116</v>
      </c>
      <c r="C6" s="4" t="s">
        <v>116</v>
      </c>
      <c r="D6" s="4" t="s">
        <v>116</v>
      </c>
      <c r="E6" s="4" t="s">
        <v>116</v>
      </c>
      <c r="F6" s="4" t="s">
        <v>116</v>
      </c>
      <c r="G6" s="4" t="s">
        <v>116</v>
      </c>
      <c r="I6" s="4" t="s">
        <v>117</v>
      </c>
      <c r="J6" s="4" t="s">
        <v>117</v>
      </c>
      <c r="K6" s="4" t="s">
        <v>117</v>
      </c>
      <c r="L6" s="4" t="s">
        <v>117</v>
      </c>
      <c r="M6" s="4" t="s">
        <v>117</v>
      </c>
      <c r="O6" s="4" t="s">
        <v>118</v>
      </c>
      <c r="P6" s="4" t="s">
        <v>118</v>
      </c>
      <c r="Q6" s="4" t="s">
        <v>118</v>
      </c>
      <c r="R6" s="4" t="s">
        <v>118</v>
      </c>
      <c r="S6" s="4" t="s">
        <v>118</v>
      </c>
    </row>
    <row r="7" spans="1:19" ht="22.5">
      <c r="A7" s="4" t="s">
        <v>119</v>
      </c>
      <c r="C7" s="4" t="s">
        <v>120</v>
      </c>
      <c r="E7" s="4" t="s">
        <v>24</v>
      </c>
      <c r="G7" s="4" t="s">
        <v>25</v>
      </c>
      <c r="I7" s="4" t="s">
        <v>121</v>
      </c>
      <c r="K7" s="4" t="s">
        <v>122</v>
      </c>
      <c r="M7" s="4" t="s">
        <v>123</v>
      </c>
      <c r="O7" s="4" t="s">
        <v>121</v>
      </c>
      <c r="Q7" s="4" t="s">
        <v>122</v>
      </c>
      <c r="S7" s="4" t="s">
        <v>123</v>
      </c>
    </row>
    <row r="8" spans="1:19" ht="22.5">
      <c r="A8" s="6" t="s">
        <v>62</v>
      </c>
      <c r="C8" s="5" t="s">
        <v>17</v>
      </c>
      <c r="E8" s="5" t="s">
        <v>64</v>
      </c>
      <c r="G8" s="7">
        <v>23</v>
      </c>
      <c r="I8" s="7">
        <v>41604579918</v>
      </c>
      <c r="K8" s="5" t="s">
        <v>17</v>
      </c>
      <c r="M8" s="7">
        <v>41604579918</v>
      </c>
      <c r="O8" s="7">
        <v>41604579918</v>
      </c>
      <c r="Q8" s="5" t="s">
        <v>17</v>
      </c>
      <c r="S8" s="7">
        <v>41604579918</v>
      </c>
    </row>
    <row r="9" spans="1:19" ht="22.5">
      <c r="A9" s="6" t="s">
        <v>58</v>
      </c>
      <c r="C9" s="5" t="s">
        <v>17</v>
      </c>
      <c r="E9" s="5" t="s">
        <v>60</v>
      </c>
      <c r="G9" s="7">
        <v>23</v>
      </c>
      <c r="I9" s="7">
        <v>584894937</v>
      </c>
      <c r="K9" s="5" t="s">
        <v>17</v>
      </c>
      <c r="M9" s="7">
        <v>584894937</v>
      </c>
      <c r="O9" s="7">
        <v>584894937</v>
      </c>
      <c r="Q9" s="5" t="s">
        <v>17</v>
      </c>
      <c r="S9" s="7">
        <v>584894937</v>
      </c>
    </row>
    <row r="10" spans="1:19" ht="22.5">
      <c r="A10" s="6" t="s">
        <v>54</v>
      </c>
      <c r="C10" s="5" t="s">
        <v>17</v>
      </c>
      <c r="E10" s="5" t="s">
        <v>56</v>
      </c>
      <c r="G10" s="7">
        <v>20.5</v>
      </c>
      <c r="I10" s="7">
        <v>518936541</v>
      </c>
      <c r="K10" s="5" t="s">
        <v>17</v>
      </c>
      <c r="M10" s="7">
        <v>518936541</v>
      </c>
      <c r="O10" s="7">
        <v>3808363880</v>
      </c>
      <c r="Q10" s="5" t="s">
        <v>17</v>
      </c>
      <c r="S10" s="7">
        <v>3808363880</v>
      </c>
    </row>
    <row r="11" spans="1:19" ht="22.5">
      <c r="A11" s="6" t="s">
        <v>50</v>
      </c>
      <c r="C11" s="5" t="s">
        <v>17</v>
      </c>
      <c r="E11" s="5" t="s">
        <v>52</v>
      </c>
      <c r="G11" s="7">
        <v>18</v>
      </c>
      <c r="I11" s="7">
        <v>3248124780</v>
      </c>
      <c r="K11" s="5" t="s">
        <v>17</v>
      </c>
      <c r="M11" s="7">
        <v>3248124780</v>
      </c>
      <c r="O11" s="7">
        <v>21849349318</v>
      </c>
      <c r="Q11" s="5" t="s">
        <v>17</v>
      </c>
      <c r="S11" s="7">
        <v>21849349318</v>
      </c>
    </row>
    <row r="12" spans="1:19" ht="22.5">
      <c r="A12" s="6" t="s">
        <v>46</v>
      </c>
      <c r="C12" s="5" t="s">
        <v>17</v>
      </c>
      <c r="E12" s="5" t="s">
        <v>48</v>
      </c>
      <c r="G12" s="7">
        <v>18.5</v>
      </c>
      <c r="I12" s="7">
        <v>1266455927</v>
      </c>
      <c r="K12" s="5" t="s">
        <v>17</v>
      </c>
      <c r="M12" s="7">
        <v>1266455927</v>
      </c>
      <c r="O12" s="7">
        <v>5620831628</v>
      </c>
      <c r="Q12" s="5" t="s">
        <v>17</v>
      </c>
      <c r="S12" s="7">
        <v>5620831628</v>
      </c>
    </row>
    <row r="13" spans="1:19" ht="22.5">
      <c r="A13" s="6" t="s">
        <v>66</v>
      </c>
      <c r="C13" s="5" t="s">
        <v>17</v>
      </c>
      <c r="E13" s="5" t="s">
        <v>68</v>
      </c>
      <c r="G13" s="7">
        <v>18</v>
      </c>
      <c r="I13" s="7">
        <v>5299890411</v>
      </c>
      <c r="K13" s="5" t="s">
        <v>17</v>
      </c>
      <c r="M13" s="7">
        <v>5299890411</v>
      </c>
      <c r="O13" s="7">
        <v>5299890411</v>
      </c>
      <c r="Q13" s="5" t="s">
        <v>17</v>
      </c>
      <c r="S13" s="7">
        <v>5299890411</v>
      </c>
    </row>
    <row r="14" spans="1:19" ht="22.5">
      <c r="A14" s="6" t="s">
        <v>124</v>
      </c>
      <c r="C14" s="5" t="s">
        <v>17</v>
      </c>
      <c r="E14" s="5" t="s">
        <v>125</v>
      </c>
      <c r="G14" s="7">
        <v>18</v>
      </c>
      <c r="I14" s="7">
        <v>0</v>
      </c>
      <c r="K14" s="5" t="s">
        <v>17</v>
      </c>
      <c r="M14" s="7">
        <v>0</v>
      </c>
      <c r="O14" s="7">
        <v>126395605</v>
      </c>
      <c r="Q14" s="5" t="s">
        <v>17</v>
      </c>
      <c r="S14" s="7">
        <v>126395605</v>
      </c>
    </row>
    <row r="15" spans="1:19" ht="22.5">
      <c r="A15" s="6" t="s">
        <v>74</v>
      </c>
      <c r="C15" s="5" t="s">
        <v>17</v>
      </c>
      <c r="E15" s="5" t="s">
        <v>76</v>
      </c>
      <c r="G15" s="7">
        <v>18</v>
      </c>
      <c r="I15" s="7">
        <v>4841150326</v>
      </c>
      <c r="K15" s="5" t="s">
        <v>17</v>
      </c>
      <c r="M15" s="7">
        <v>4841150326</v>
      </c>
      <c r="O15" s="7">
        <v>4841150326</v>
      </c>
      <c r="Q15" s="5" t="s">
        <v>17</v>
      </c>
      <c r="S15" s="7">
        <v>4841150326</v>
      </c>
    </row>
    <row r="16" spans="1:19" ht="22.5">
      <c r="A16" s="6" t="s">
        <v>42</v>
      </c>
      <c r="C16" s="5" t="s">
        <v>17</v>
      </c>
      <c r="E16" s="5" t="s">
        <v>44</v>
      </c>
      <c r="G16" s="7">
        <v>18</v>
      </c>
      <c r="I16" s="7">
        <v>3367122324</v>
      </c>
      <c r="K16" s="5" t="s">
        <v>17</v>
      </c>
      <c r="M16" s="7">
        <v>3367122324</v>
      </c>
      <c r="O16" s="7">
        <v>11030694249</v>
      </c>
      <c r="Q16" s="5" t="s">
        <v>17</v>
      </c>
      <c r="S16" s="7">
        <v>11030694249</v>
      </c>
    </row>
    <row r="17" spans="1:19" ht="22.5">
      <c r="A17" s="6" t="s">
        <v>126</v>
      </c>
      <c r="C17" s="5" t="s">
        <v>17</v>
      </c>
      <c r="E17" s="5" t="s">
        <v>103</v>
      </c>
      <c r="G17" s="7">
        <v>21</v>
      </c>
      <c r="I17" s="7">
        <v>0</v>
      </c>
      <c r="K17" s="5" t="s">
        <v>17</v>
      </c>
      <c r="M17" s="7">
        <v>0</v>
      </c>
      <c r="O17" s="7">
        <v>1125228633</v>
      </c>
      <c r="Q17" s="5" t="s">
        <v>17</v>
      </c>
      <c r="S17" s="7">
        <v>1125228633</v>
      </c>
    </row>
    <row r="18" spans="1:19" ht="22.5">
      <c r="A18" s="6" t="s">
        <v>127</v>
      </c>
      <c r="C18" s="5" t="s">
        <v>17</v>
      </c>
      <c r="E18" s="5" t="s">
        <v>128</v>
      </c>
      <c r="G18" s="7">
        <v>18</v>
      </c>
      <c r="I18" s="7">
        <v>0</v>
      </c>
      <c r="K18" s="5" t="s">
        <v>17</v>
      </c>
      <c r="M18" s="7">
        <v>0</v>
      </c>
      <c r="O18" s="7">
        <v>241842974</v>
      </c>
      <c r="Q18" s="5" t="s">
        <v>17</v>
      </c>
      <c r="S18" s="7">
        <v>241842974</v>
      </c>
    </row>
    <row r="19" spans="1:19" ht="23.25" thickBot="1">
      <c r="A19" s="6" t="s">
        <v>153</v>
      </c>
      <c r="C19" s="5" t="s">
        <v>17</v>
      </c>
      <c r="E19" s="5" t="s">
        <v>17</v>
      </c>
      <c r="G19" s="12"/>
      <c r="I19" s="7">
        <v>265204380</v>
      </c>
      <c r="M19" s="7">
        <v>265204380</v>
      </c>
      <c r="O19" s="7">
        <v>530408760</v>
      </c>
      <c r="S19" s="7">
        <v>530408760</v>
      </c>
    </row>
    <row r="20" spans="1:19" ht="22.5" thickBot="1">
      <c r="I20" s="8">
        <f>SUM(I8:I19)</f>
        <v>60996359544</v>
      </c>
      <c r="K20" s="8">
        <f>SUM(K8:K18)</f>
        <v>0</v>
      </c>
      <c r="M20" s="8">
        <f>SUM(M8:M19)</f>
        <v>60996359544</v>
      </c>
      <c r="O20" s="8">
        <f>SUM(O8:O19)</f>
        <v>96663630639</v>
      </c>
      <c r="Q20" s="8">
        <f>SUM(Q8:Q18)</f>
        <v>0</v>
      </c>
      <c r="S20" s="8">
        <f>SUM(S8:S19)</f>
        <v>96663630639</v>
      </c>
    </row>
    <row r="21" spans="1:19" ht="22.5" thickTop="1"/>
    <row r="22" spans="1:19">
      <c r="I22" s="7"/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4D30B-DF49-41D3-B87E-09BA388E0D72}">
  <dimension ref="A2:M31"/>
  <sheetViews>
    <sheetView rightToLeft="1" topLeftCell="A10" workbookViewId="0">
      <selection activeCell="I25" sqref="I25"/>
    </sheetView>
  </sheetViews>
  <sheetFormatPr defaultRowHeight="21.75"/>
  <cols>
    <col min="1" max="1" width="40.7109375" style="5" customWidth="1"/>
    <col min="2" max="2" width="1" style="5" customWidth="1"/>
    <col min="3" max="3" width="21" style="5" customWidth="1"/>
    <col min="4" max="4" width="1" style="5" customWidth="1"/>
    <col min="5" max="5" width="19" style="5" customWidth="1"/>
    <col min="6" max="6" width="1" style="5" customWidth="1"/>
    <col min="7" max="7" width="21" style="5" customWidth="1"/>
    <col min="8" max="8" width="1" style="5" customWidth="1"/>
    <col min="9" max="9" width="21" style="5" customWidth="1"/>
    <col min="10" max="10" width="1" style="5" customWidth="1"/>
    <col min="11" max="11" width="19" style="5" customWidth="1"/>
    <col min="12" max="12" width="1" style="5" customWidth="1"/>
    <col min="13" max="13" width="21" style="5" customWidth="1"/>
    <col min="14" max="14" width="1" style="5" customWidth="1"/>
    <col min="15" max="15" width="9.140625" style="5" customWidth="1"/>
    <col min="16" max="16384" width="9.140625" style="5"/>
  </cols>
  <sheetData>
    <row r="2" spans="1:13" ht="22.5">
      <c r="A2" s="3" t="s">
        <v>0</v>
      </c>
      <c r="B2" s="3" t="s">
        <v>0</v>
      </c>
      <c r="C2" s="3" t="s">
        <v>0</v>
      </c>
      <c r="D2" s="3" t="s">
        <v>0</v>
      </c>
      <c r="E2" s="3" t="s">
        <v>0</v>
      </c>
      <c r="F2" s="3" t="s">
        <v>0</v>
      </c>
      <c r="G2" s="3" t="s">
        <v>0</v>
      </c>
      <c r="H2" s="3" t="s">
        <v>0</v>
      </c>
      <c r="I2" s="3" t="s">
        <v>0</v>
      </c>
      <c r="J2" s="3" t="s">
        <v>0</v>
      </c>
      <c r="K2" s="3" t="s">
        <v>0</v>
      </c>
      <c r="L2" s="3" t="s">
        <v>0</v>
      </c>
      <c r="M2" s="3" t="s">
        <v>0</v>
      </c>
    </row>
    <row r="3" spans="1:13" ht="22.5">
      <c r="A3" s="3" t="s">
        <v>115</v>
      </c>
      <c r="B3" s="3" t="s">
        <v>115</v>
      </c>
      <c r="C3" s="3" t="s">
        <v>115</v>
      </c>
      <c r="D3" s="3" t="s">
        <v>115</v>
      </c>
      <c r="E3" s="3" t="s">
        <v>115</v>
      </c>
      <c r="F3" s="3" t="s">
        <v>115</v>
      </c>
      <c r="G3" s="3" t="s">
        <v>115</v>
      </c>
      <c r="H3" s="3" t="s">
        <v>115</v>
      </c>
      <c r="I3" s="3" t="s">
        <v>115</v>
      </c>
      <c r="J3" s="3" t="s">
        <v>115</v>
      </c>
      <c r="K3" s="3" t="s">
        <v>115</v>
      </c>
      <c r="L3" s="3" t="s">
        <v>115</v>
      </c>
      <c r="M3" s="3" t="s">
        <v>115</v>
      </c>
    </row>
    <row r="4" spans="1:13" ht="22.5">
      <c r="A4" s="3" t="s">
        <v>2</v>
      </c>
      <c r="B4" s="3" t="s">
        <v>2</v>
      </c>
      <c r="C4" s="3" t="s">
        <v>2</v>
      </c>
      <c r="D4" s="3" t="s">
        <v>2</v>
      </c>
      <c r="E4" s="3" t="s">
        <v>2</v>
      </c>
      <c r="F4" s="3" t="s">
        <v>2</v>
      </c>
      <c r="G4" s="3" t="s">
        <v>2</v>
      </c>
      <c r="H4" s="3" t="s">
        <v>2</v>
      </c>
      <c r="I4" s="3" t="s">
        <v>2</v>
      </c>
      <c r="J4" s="3" t="s">
        <v>2</v>
      </c>
      <c r="K4" s="3" t="s">
        <v>2</v>
      </c>
      <c r="L4" s="3" t="s">
        <v>2</v>
      </c>
      <c r="M4" s="3" t="s">
        <v>2</v>
      </c>
    </row>
    <row r="6" spans="1:13" ht="23.25" thickBot="1">
      <c r="A6" s="11" t="s">
        <v>116</v>
      </c>
      <c r="C6" s="4" t="s">
        <v>117</v>
      </c>
      <c r="D6" s="4" t="s">
        <v>117</v>
      </c>
      <c r="E6" s="4" t="s">
        <v>117</v>
      </c>
      <c r="F6" s="4" t="s">
        <v>117</v>
      </c>
      <c r="G6" s="4" t="s">
        <v>117</v>
      </c>
      <c r="I6" s="4" t="s">
        <v>118</v>
      </c>
      <c r="J6" s="4" t="s">
        <v>118</v>
      </c>
      <c r="K6" s="4" t="s">
        <v>118</v>
      </c>
      <c r="L6" s="4" t="s">
        <v>118</v>
      </c>
      <c r="M6" s="4" t="s">
        <v>118</v>
      </c>
    </row>
    <row r="7" spans="1:13" ht="23.25" thickBot="1">
      <c r="A7" s="11" t="s">
        <v>119</v>
      </c>
      <c r="C7" s="11" t="s">
        <v>121</v>
      </c>
      <c r="E7" s="11" t="s">
        <v>122</v>
      </c>
      <c r="G7" s="11" t="s">
        <v>123</v>
      </c>
      <c r="I7" s="11" t="s">
        <v>121</v>
      </c>
      <c r="K7" s="11" t="s">
        <v>122</v>
      </c>
      <c r="M7" s="11" t="s">
        <v>123</v>
      </c>
    </row>
    <row r="8" spans="1:13" ht="22.5">
      <c r="A8" s="6" t="s">
        <v>129</v>
      </c>
      <c r="C8" s="7">
        <v>0</v>
      </c>
      <c r="E8" s="7">
        <v>0</v>
      </c>
      <c r="G8" s="7">
        <v>0</v>
      </c>
      <c r="I8" s="7">
        <v>349067</v>
      </c>
      <c r="K8" s="7">
        <v>0</v>
      </c>
      <c r="M8" s="7">
        <v>349067</v>
      </c>
    </row>
    <row r="9" spans="1:13" ht="22.5">
      <c r="A9" s="6" t="s">
        <v>129</v>
      </c>
      <c r="C9" s="7">
        <v>0</v>
      </c>
      <c r="E9" s="7">
        <v>0</v>
      </c>
      <c r="G9" s="7">
        <v>0</v>
      </c>
      <c r="I9" s="7">
        <v>190000</v>
      </c>
      <c r="K9" s="7">
        <v>0</v>
      </c>
      <c r="M9" s="7">
        <v>190000</v>
      </c>
    </row>
    <row r="10" spans="1:13" ht="22.5">
      <c r="A10" s="6" t="s">
        <v>130</v>
      </c>
      <c r="C10" s="7">
        <v>27523965</v>
      </c>
      <c r="E10" s="7">
        <v>0</v>
      </c>
      <c r="G10" s="7">
        <v>27523965</v>
      </c>
      <c r="I10" s="7">
        <v>1292751592</v>
      </c>
      <c r="K10" s="7">
        <v>0</v>
      </c>
      <c r="M10" s="7">
        <v>1292751592</v>
      </c>
    </row>
    <row r="11" spans="1:13" ht="22.5">
      <c r="A11" s="6" t="s">
        <v>131</v>
      </c>
      <c r="C11" s="7">
        <v>0</v>
      </c>
      <c r="E11" s="7">
        <v>0</v>
      </c>
      <c r="G11" s="7">
        <v>0</v>
      </c>
      <c r="I11" s="7">
        <v>201441</v>
      </c>
      <c r="K11" s="7">
        <v>0</v>
      </c>
      <c r="M11" s="7">
        <v>201441</v>
      </c>
    </row>
    <row r="12" spans="1:13" ht="22.5">
      <c r="A12" s="6" t="s">
        <v>97</v>
      </c>
      <c r="C12" s="7">
        <v>12281</v>
      </c>
      <c r="E12" s="7">
        <v>0</v>
      </c>
      <c r="G12" s="7">
        <v>12281</v>
      </c>
      <c r="I12" s="7">
        <v>8802875</v>
      </c>
      <c r="K12" s="7">
        <v>0</v>
      </c>
      <c r="M12" s="7">
        <v>8802875</v>
      </c>
    </row>
    <row r="13" spans="1:13" ht="22.5">
      <c r="A13" s="6" t="s">
        <v>97</v>
      </c>
      <c r="C13" s="7">
        <v>0</v>
      </c>
      <c r="E13" s="7">
        <v>0</v>
      </c>
      <c r="G13" s="7">
        <v>0</v>
      </c>
      <c r="I13" s="7">
        <v>10476072456</v>
      </c>
      <c r="K13" s="7">
        <v>0</v>
      </c>
      <c r="M13" s="7">
        <v>10476072456</v>
      </c>
    </row>
    <row r="14" spans="1:13" ht="22.5">
      <c r="A14" s="6" t="s">
        <v>99</v>
      </c>
      <c r="C14" s="7">
        <v>83451</v>
      </c>
      <c r="E14" s="7">
        <v>0</v>
      </c>
      <c r="G14" s="7">
        <v>83451</v>
      </c>
      <c r="I14" s="7">
        <v>409387</v>
      </c>
      <c r="K14" s="7">
        <v>0</v>
      </c>
      <c r="M14" s="7">
        <v>409387</v>
      </c>
    </row>
    <row r="15" spans="1:13" ht="22.5">
      <c r="A15" s="6" t="s">
        <v>99</v>
      </c>
      <c r="C15" s="7">
        <v>0</v>
      </c>
      <c r="E15" s="7">
        <v>0</v>
      </c>
      <c r="G15" s="7">
        <v>0</v>
      </c>
      <c r="I15" s="7">
        <v>9767383766</v>
      </c>
      <c r="K15" s="7">
        <v>1289245</v>
      </c>
      <c r="M15" s="7">
        <v>9766094521</v>
      </c>
    </row>
    <row r="16" spans="1:13" ht="22.5">
      <c r="A16" s="6" t="s">
        <v>101</v>
      </c>
      <c r="C16" s="7">
        <v>1998907094</v>
      </c>
      <c r="E16" s="7">
        <v>-411927</v>
      </c>
      <c r="G16" s="7">
        <v>1999319021</v>
      </c>
      <c r="I16" s="7">
        <v>13621741107</v>
      </c>
      <c r="K16" s="7">
        <v>8526850</v>
      </c>
      <c r="M16" s="7">
        <v>13613214257</v>
      </c>
    </row>
    <row r="17" spans="1:13" ht="22.5">
      <c r="A17" s="6" t="s">
        <v>101</v>
      </c>
      <c r="C17" s="7">
        <v>1295205478</v>
      </c>
      <c r="E17" s="7">
        <v>0</v>
      </c>
      <c r="G17" s="7">
        <v>1295205478</v>
      </c>
      <c r="I17" s="7">
        <v>8305546804</v>
      </c>
      <c r="K17" s="7">
        <v>7857377</v>
      </c>
      <c r="M17" s="7">
        <v>8297689427</v>
      </c>
    </row>
    <row r="18" spans="1:13" ht="22.5">
      <c r="A18" s="6" t="s">
        <v>97</v>
      </c>
      <c r="C18" s="7">
        <v>0</v>
      </c>
      <c r="E18" s="7">
        <v>0</v>
      </c>
      <c r="G18" s="7">
        <v>0</v>
      </c>
      <c r="I18" s="7">
        <v>8334942725</v>
      </c>
      <c r="K18" s="7">
        <v>0</v>
      </c>
      <c r="M18" s="7">
        <v>8334942725</v>
      </c>
    </row>
    <row r="19" spans="1:13" ht="22.5">
      <c r="A19" s="6" t="s">
        <v>109</v>
      </c>
      <c r="C19" s="7">
        <v>0</v>
      </c>
      <c r="E19" s="7">
        <v>0</v>
      </c>
      <c r="G19" s="7">
        <v>0</v>
      </c>
      <c r="I19" s="7">
        <v>7733606557</v>
      </c>
      <c r="K19" s="7">
        <v>0</v>
      </c>
      <c r="M19" s="7">
        <v>7733606557</v>
      </c>
    </row>
    <row r="20" spans="1:13" ht="22.5">
      <c r="A20" s="6" t="s">
        <v>97</v>
      </c>
      <c r="C20" s="7">
        <v>258333332</v>
      </c>
      <c r="E20" s="7">
        <v>0</v>
      </c>
      <c r="G20" s="7">
        <v>258333332</v>
      </c>
      <c r="I20" s="7">
        <v>808196708</v>
      </c>
      <c r="K20" s="7">
        <v>119982</v>
      </c>
      <c r="M20" s="7">
        <v>808076726</v>
      </c>
    </row>
    <row r="21" spans="1:13" ht="22.5">
      <c r="A21" s="6" t="s">
        <v>106</v>
      </c>
      <c r="C21" s="7">
        <v>11382</v>
      </c>
      <c r="E21" s="7">
        <v>0</v>
      </c>
      <c r="G21" s="7">
        <v>11382</v>
      </c>
      <c r="I21" s="7">
        <v>19308</v>
      </c>
      <c r="K21" s="7">
        <v>0</v>
      </c>
      <c r="M21" s="7">
        <v>19308</v>
      </c>
    </row>
    <row r="22" spans="1:13" ht="22.5">
      <c r="A22" s="6" t="s">
        <v>106</v>
      </c>
      <c r="C22" s="7">
        <v>0</v>
      </c>
      <c r="E22" s="7">
        <v>0</v>
      </c>
      <c r="G22" s="7">
        <v>0</v>
      </c>
      <c r="I22" s="7">
        <v>2943442623</v>
      </c>
      <c r="K22" s="7">
        <v>0</v>
      </c>
      <c r="M22" s="7">
        <v>2943442623</v>
      </c>
    </row>
    <row r="23" spans="1:13" ht="22.5">
      <c r="A23" s="6" t="s">
        <v>106</v>
      </c>
      <c r="C23" s="7">
        <v>0</v>
      </c>
      <c r="E23" s="7">
        <v>0</v>
      </c>
      <c r="G23" s="7">
        <v>0</v>
      </c>
      <c r="I23" s="7">
        <v>1785245900</v>
      </c>
      <c r="K23" s="7">
        <v>0</v>
      </c>
      <c r="M23" s="7">
        <v>1785245900</v>
      </c>
    </row>
    <row r="24" spans="1:13" ht="22.5">
      <c r="A24" s="6" t="s">
        <v>108</v>
      </c>
      <c r="C24" s="7">
        <v>249234</v>
      </c>
      <c r="E24" s="7">
        <v>0</v>
      </c>
      <c r="G24" s="7">
        <v>249234</v>
      </c>
      <c r="I24" s="7">
        <v>249234</v>
      </c>
      <c r="K24" s="2">
        <v>0</v>
      </c>
      <c r="M24" s="7">
        <v>249234</v>
      </c>
    </row>
    <row r="25" spans="1:13" ht="22.5">
      <c r="A25" s="6" t="s">
        <v>101</v>
      </c>
      <c r="C25" s="7">
        <v>18972</v>
      </c>
      <c r="E25" s="7">
        <v>0</v>
      </c>
      <c r="G25" s="7">
        <v>18972</v>
      </c>
      <c r="I25" s="7">
        <v>23091</v>
      </c>
      <c r="K25" s="7">
        <v>0</v>
      </c>
      <c r="M25" s="7">
        <v>23091</v>
      </c>
    </row>
    <row r="26" spans="1:13" ht="22.5">
      <c r="A26" s="6" t="s">
        <v>109</v>
      </c>
      <c r="C26" s="7">
        <v>11885481922</v>
      </c>
      <c r="E26" s="7">
        <v>0</v>
      </c>
      <c r="G26" s="7">
        <v>11885481922</v>
      </c>
      <c r="I26" s="7">
        <v>12465503780</v>
      </c>
      <c r="K26" s="7">
        <v>0</v>
      </c>
      <c r="M26" s="7">
        <v>12465503780</v>
      </c>
    </row>
    <row r="27" spans="1:13" ht="22.5">
      <c r="A27" s="6" t="s">
        <v>106</v>
      </c>
      <c r="C27" s="7">
        <v>5505464468</v>
      </c>
      <c r="E27" s="7">
        <v>0</v>
      </c>
      <c r="G27" s="7">
        <v>5505464468</v>
      </c>
      <c r="I27" s="7">
        <v>8346994516</v>
      </c>
      <c r="K27" s="7">
        <v>0</v>
      </c>
      <c r="M27" s="7">
        <v>8346994516</v>
      </c>
    </row>
    <row r="28" spans="1:13" ht="22.5">
      <c r="A28" s="6" t="s">
        <v>101</v>
      </c>
      <c r="C28" s="7">
        <v>18224043698</v>
      </c>
      <c r="E28" s="7">
        <v>114790892</v>
      </c>
      <c r="G28" s="7">
        <v>18109252806</v>
      </c>
      <c r="I28" s="7">
        <v>18224043698</v>
      </c>
      <c r="K28" s="7">
        <v>114790892</v>
      </c>
      <c r="M28" s="7">
        <v>18109252806</v>
      </c>
    </row>
    <row r="29" spans="1:13" ht="22.5">
      <c r="A29" s="6" t="s">
        <v>97</v>
      </c>
      <c r="C29" s="7">
        <v>18636065572</v>
      </c>
      <c r="E29" s="7">
        <v>0</v>
      </c>
      <c r="G29" s="7">
        <v>18636065572</v>
      </c>
      <c r="I29" s="7">
        <v>18636065572</v>
      </c>
      <c r="K29" s="7">
        <v>0</v>
      </c>
      <c r="M29" s="7">
        <v>18636065572</v>
      </c>
    </row>
    <row r="30" spans="1:13" ht="23.25" thickBot="1">
      <c r="A30" s="6" t="s">
        <v>113</v>
      </c>
      <c r="C30" s="7">
        <v>10300546438</v>
      </c>
      <c r="E30" s="7">
        <v>0</v>
      </c>
      <c r="G30" s="7">
        <v>10300546438</v>
      </c>
      <c r="I30" s="7">
        <v>10300546438</v>
      </c>
      <c r="K30" s="7">
        <v>0</v>
      </c>
      <c r="M30" s="7">
        <v>10300546438</v>
      </c>
    </row>
    <row r="31" spans="1:13" ht="22.5" thickBot="1">
      <c r="A31" s="5" t="s">
        <v>17</v>
      </c>
      <c r="C31" s="8">
        <f>SUM(C8:C30)</f>
        <v>68131947287</v>
      </c>
      <c r="E31" s="8">
        <f>SUM(E8:E30)</f>
        <v>114378965</v>
      </c>
      <c r="G31" s="8">
        <f>SUM(G8:G30)</f>
        <v>68017568322</v>
      </c>
      <c r="I31" s="8">
        <f>SUM(I8:I30)</f>
        <v>133052328645</v>
      </c>
      <c r="K31" s="8">
        <f>SUM(K8:K30)</f>
        <v>132584346</v>
      </c>
      <c r="M31" s="8">
        <f>SUM(M8:M30)</f>
        <v>132919744299</v>
      </c>
    </row>
  </sheetData>
  <mergeCells count="5">
    <mergeCell ref="A2:M2"/>
    <mergeCell ref="A3:M3"/>
    <mergeCell ref="A4:M4"/>
    <mergeCell ref="C6:G6"/>
    <mergeCell ref="I6:M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35"/>
  <sheetViews>
    <sheetView rightToLeft="1" workbookViewId="0">
      <selection activeCell="O23" sqref="O23"/>
    </sheetView>
  </sheetViews>
  <sheetFormatPr defaultRowHeight="21.75"/>
  <cols>
    <col min="1" max="1" width="35.85546875" style="5" bestFit="1" customWidth="1"/>
    <col min="2" max="2" width="1" style="5" customWidth="1"/>
    <col min="3" max="3" width="11" style="5" customWidth="1"/>
    <col min="4" max="4" width="1" style="5" customWidth="1"/>
    <col min="5" max="5" width="14" style="5" customWidth="1"/>
    <col min="6" max="6" width="1" style="5" customWidth="1"/>
    <col min="7" max="7" width="15" style="5" customWidth="1"/>
    <col min="8" max="8" width="1" style="5" customWidth="1"/>
    <col min="9" max="9" width="28" style="5" customWidth="1"/>
    <col min="10" max="10" width="1" style="5" customWidth="1"/>
    <col min="11" max="11" width="16" style="5" customWidth="1"/>
    <col min="12" max="12" width="1" style="5" customWidth="1"/>
    <col min="13" max="13" width="22" style="5" customWidth="1"/>
    <col min="14" max="14" width="1" style="5" customWidth="1"/>
    <col min="15" max="15" width="22" style="5" customWidth="1"/>
    <col min="16" max="16" width="1" style="5" customWidth="1"/>
    <col min="17" max="17" width="28" style="5" customWidth="1"/>
    <col min="18" max="18" width="1" style="5" customWidth="1"/>
    <col min="19" max="19" width="9.140625" style="5" customWidth="1"/>
    <col min="20" max="16384" width="9.140625" style="5"/>
  </cols>
  <sheetData>
    <row r="2" spans="1:17" ht="22.5">
      <c r="A2" s="3" t="s">
        <v>0</v>
      </c>
      <c r="B2" s="3" t="s">
        <v>0</v>
      </c>
      <c r="C2" s="3" t="s">
        <v>0</v>
      </c>
      <c r="D2" s="3" t="s">
        <v>0</v>
      </c>
      <c r="E2" s="3" t="s">
        <v>0</v>
      </c>
      <c r="F2" s="3" t="s">
        <v>0</v>
      </c>
      <c r="G2" s="3" t="s">
        <v>0</v>
      </c>
      <c r="H2" s="3" t="s">
        <v>0</v>
      </c>
      <c r="I2" s="3" t="s">
        <v>0</v>
      </c>
      <c r="J2" s="3" t="s">
        <v>0</v>
      </c>
      <c r="K2" s="3" t="s">
        <v>0</v>
      </c>
      <c r="L2" s="3" t="s">
        <v>0</v>
      </c>
      <c r="M2" s="3" t="s">
        <v>0</v>
      </c>
      <c r="N2" s="3" t="s">
        <v>0</v>
      </c>
      <c r="O2" s="3" t="s">
        <v>0</v>
      </c>
      <c r="P2" s="3" t="s">
        <v>0</v>
      </c>
      <c r="Q2" s="3" t="s">
        <v>0</v>
      </c>
    </row>
    <row r="3" spans="1:17" ht="22.5">
      <c r="A3" s="3" t="s">
        <v>115</v>
      </c>
      <c r="B3" s="3" t="s">
        <v>115</v>
      </c>
      <c r="C3" s="3" t="s">
        <v>115</v>
      </c>
      <c r="D3" s="3" t="s">
        <v>115</v>
      </c>
      <c r="E3" s="3" t="s">
        <v>115</v>
      </c>
      <c r="F3" s="3" t="s">
        <v>115</v>
      </c>
      <c r="G3" s="3" t="s">
        <v>115</v>
      </c>
      <c r="H3" s="3" t="s">
        <v>115</v>
      </c>
      <c r="I3" s="3" t="s">
        <v>115</v>
      </c>
      <c r="J3" s="3" t="s">
        <v>115</v>
      </c>
      <c r="K3" s="3" t="s">
        <v>115</v>
      </c>
      <c r="L3" s="3" t="s">
        <v>115</v>
      </c>
      <c r="M3" s="3" t="s">
        <v>115</v>
      </c>
      <c r="N3" s="3" t="s">
        <v>115</v>
      </c>
      <c r="O3" s="3" t="s">
        <v>115</v>
      </c>
      <c r="P3" s="3" t="s">
        <v>115</v>
      </c>
      <c r="Q3" s="3" t="s">
        <v>115</v>
      </c>
    </row>
    <row r="4" spans="1:17" ht="22.5">
      <c r="A4" s="3" t="s">
        <v>2</v>
      </c>
      <c r="B4" s="3" t="s">
        <v>2</v>
      </c>
      <c r="C4" s="3" t="s">
        <v>2</v>
      </c>
      <c r="D4" s="3" t="s">
        <v>2</v>
      </c>
      <c r="E4" s="3" t="s">
        <v>2</v>
      </c>
      <c r="F4" s="3" t="s">
        <v>2</v>
      </c>
      <c r="G4" s="3" t="s">
        <v>2</v>
      </c>
      <c r="H4" s="3" t="s">
        <v>2</v>
      </c>
      <c r="I4" s="3" t="s">
        <v>2</v>
      </c>
      <c r="J4" s="3" t="s">
        <v>2</v>
      </c>
      <c r="K4" s="3" t="s">
        <v>2</v>
      </c>
      <c r="L4" s="3" t="s">
        <v>2</v>
      </c>
      <c r="M4" s="3" t="s">
        <v>2</v>
      </c>
      <c r="N4" s="3" t="s">
        <v>2</v>
      </c>
      <c r="O4" s="3" t="s">
        <v>2</v>
      </c>
      <c r="P4" s="3" t="s">
        <v>2</v>
      </c>
      <c r="Q4" s="3" t="s">
        <v>2</v>
      </c>
    </row>
    <row r="6" spans="1:17" ht="22.5">
      <c r="A6" s="4" t="s">
        <v>3</v>
      </c>
      <c r="C6" s="4" t="s">
        <v>117</v>
      </c>
      <c r="D6" s="4" t="s">
        <v>117</v>
      </c>
      <c r="E6" s="4" t="s">
        <v>117</v>
      </c>
      <c r="F6" s="4" t="s">
        <v>117</v>
      </c>
      <c r="G6" s="4" t="s">
        <v>117</v>
      </c>
      <c r="H6" s="4" t="s">
        <v>117</v>
      </c>
      <c r="I6" s="4" t="s">
        <v>117</v>
      </c>
      <c r="K6" s="4" t="s">
        <v>118</v>
      </c>
      <c r="L6" s="4" t="s">
        <v>118</v>
      </c>
      <c r="M6" s="4" t="s">
        <v>118</v>
      </c>
      <c r="N6" s="4" t="s">
        <v>118</v>
      </c>
      <c r="O6" s="4" t="s">
        <v>118</v>
      </c>
      <c r="P6" s="4" t="s">
        <v>118</v>
      </c>
      <c r="Q6" s="4" t="s">
        <v>118</v>
      </c>
    </row>
    <row r="7" spans="1:17" ht="22.5">
      <c r="A7" s="4" t="s">
        <v>3</v>
      </c>
      <c r="C7" s="4" t="s">
        <v>7</v>
      </c>
      <c r="E7" s="4" t="s">
        <v>132</v>
      </c>
      <c r="G7" s="4" t="s">
        <v>133</v>
      </c>
      <c r="I7" s="4" t="s">
        <v>135</v>
      </c>
      <c r="K7" s="4" t="s">
        <v>7</v>
      </c>
      <c r="M7" s="4" t="s">
        <v>132</v>
      </c>
      <c r="O7" s="4" t="s">
        <v>133</v>
      </c>
      <c r="Q7" s="4" t="s">
        <v>135</v>
      </c>
    </row>
    <row r="8" spans="1:17" ht="22.5">
      <c r="A8" s="6" t="s">
        <v>124</v>
      </c>
      <c r="C8" s="7">
        <v>0</v>
      </c>
      <c r="E8" s="7">
        <v>0</v>
      </c>
      <c r="G8" s="7">
        <v>0</v>
      </c>
      <c r="I8" s="7">
        <v>0</v>
      </c>
      <c r="K8" s="7">
        <v>10512</v>
      </c>
      <c r="M8" s="7">
        <v>9702393926</v>
      </c>
      <c r="O8" s="7">
        <v>9581847591</v>
      </c>
      <c r="Q8" s="7">
        <v>120546335</v>
      </c>
    </row>
    <row r="9" spans="1:17" ht="22.5">
      <c r="A9" s="6" t="s">
        <v>127</v>
      </c>
      <c r="C9" s="7">
        <v>0</v>
      </c>
      <c r="E9" s="7">
        <v>0</v>
      </c>
      <c r="G9" s="7">
        <v>0</v>
      </c>
      <c r="I9" s="7">
        <v>0</v>
      </c>
      <c r="K9" s="7">
        <v>78404</v>
      </c>
      <c r="M9" s="7">
        <v>78404000000</v>
      </c>
      <c r="O9" s="7">
        <v>78179252228</v>
      </c>
      <c r="Q9" s="7">
        <v>224747772</v>
      </c>
    </row>
    <row r="10" spans="1:17" ht="22.5">
      <c r="A10" s="6" t="s">
        <v>136</v>
      </c>
      <c r="C10" s="7">
        <v>0</v>
      </c>
      <c r="E10" s="7">
        <v>0</v>
      </c>
      <c r="G10" s="7">
        <v>0</v>
      </c>
      <c r="I10" s="7">
        <v>0</v>
      </c>
      <c r="K10" s="7">
        <v>22600</v>
      </c>
      <c r="M10" s="7">
        <v>18099770824</v>
      </c>
      <c r="O10" s="7">
        <v>17771678299</v>
      </c>
      <c r="Q10" s="7">
        <v>328092525</v>
      </c>
    </row>
    <row r="11" spans="1:17" ht="22.5">
      <c r="A11" s="6" t="s">
        <v>42</v>
      </c>
      <c r="C11" s="7">
        <v>0</v>
      </c>
      <c r="E11" s="7">
        <v>0</v>
      </c>
      <c r="G11" s="7">
        <v>0</v>
      </c>
      <c r="I11" s="7">
        <v>0</v>
      </c>
      <c r="K11" s="7">
        <v>9400</v>
      </c>
      <c r="M11" s="7">
        <v>8928475422</v>
      </c>
      <c r="O11" s="7">
        <v>8647370161</v>
      </c>
      <c r="Q11" s="7">
        <v>281105261</v>
      </c>
    </row>
    <row r="12" spans="1:17" ht="22.5">
      <c r="A12" s="6" t="s">
        <v>126</v>
      </c>
      <c r="C12" s="7">
        <v>0</v>
      </c>
      <c r="E12" s="7">
        <v>0</v>
      </c>
      <c r="G12" s="7">
        <v>0</v>
      </c>
      <c r="I12" s="7">
        <v>0</v>
      </c>
      <c r="K12" s="7">
        <v>127296</v>
      </c>
      <c r="M12" s="7">
        <v>127296000000</v>
      </c>
      <c r="O12" s="7">
        <v>126395276273</v>
      </c>
      <c r="Q12" s="7">
        <v>900723727</v>
      </c>
    </row>
    <row r="13" spans="1:17">
      <c r="A13" s="5" t="s">
        <v>17</v>
      </c>
      <c r="C13" s="5" t="s">
        <v>17</v>
      </c>
      <c r="E13" s="8">
        <f>SUM(E8:E12)</f>
        <v>0</v>
      </c>
      <c r="G13" s="8">
        <f>SUM(G8:G12)</f>
        <v>0</v>
      </c>
      <c r="I13" s="8">
        <f>SUM(I8:I12)</f>
        <v>0</v>
      </c>
      <c r="K13" s="5" t="s">
        <v>17</v>
      </c>
      <c r="M13" s="8">
        <f>SUM(M8:M12)</f>
        <v>242430640172</v>
      </c>
      <c r="O13" s="8">
        <f>SUM(O8:O12)</f>
        <v>240575424552</v>
      </c>
      <c r="Q13" s="8">
        <f>SUM(Q8:Q12)</f>
        <v>1855215620</v>
      </c>
    </row>
    <row r="17" s="5" customFormat="1"/>
    <row r="18" s="5" customFormat="1"/>
    <row r="19" s="5" customFormat="1"/>
    <row r="20" s="5" customFormat="1"/>
    <row r="21" s="5" customFormat="1"/>
    <row r="22" s="5" customFormat="1"/>
    <row r="23" s="5" customFormat="1"/>
    <row r="24" s="5" customFormat="1"/>
    <row r="25" s="5" customFormat="1"/>
    <row r="26" s="5" customFormat="1"/>
    <row r="27" s="5" customFormat="1"/>
    <row r="28" s="5" customFormat="1"/>
    <row r="29" s="5" customFormat="1"/>
    <row r="30" s="5" customFormat="1"/>
    <row r="31" s="5" customFormat="1"/>
    <row r="32" s="5" customFormat="1"/>
    <row r="35" spans="17:17">
      <c r="Q35" s="1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35"/>
  <sheetViews>
    <sheetView rightToLeft="1" workbookViewId="0">
      <selection activeCell="Q9" sqref="Q9:Q21"/>
    </sheetView>
  </sheetViews>
  <sheetFormatPr defaultRowHeight="21.75"/>
  <cols>
    <col min="1" max="1" width="39.5703125" style="5" bestFit="1" customWidth="1"/>
    <col min="2" max="2" width="1" style="5" customWidth="1"/>
    <col min="3" max="3" width="17" style="5" customWidth="1"/>
    <col min="4" max="4" width="1" style="5" customWidth="1"/>
    <col min="5" max="5" width="22" style="5" customWidth="1"/>
    <col min="6" max="6" width="1" style="5" customWidth="1"/>
    <col min="7" max="7" width="22" style="5" customWidth="1"/>
    <col min="8" max="8" width="1" style="5" customWidth="1"/>
    <col min="9" max="9" width="34" style="5" customWidth="1"/>
    <col min="10" max="10" width="1" style="5" customWidth="1"/>
    <col min="11" max="11" width="17" style="5" customWidth="1"/>
    <col min="12" max="12" width="1" style="5" customWidth="1"/>
    <col min="13" max="13" width="22" style="5" customWidth="1"/>
    <col min="14" max="14" width="1" style="5" customWidth="1"/>
    <col min="15" max="15" width="22" style="5" customWidth="1"/>
    <col min="16" max="16" width="1" style="5" customWidth="1"/>
    <col min="17" max="17" width="34" style="5" customWidth="1"/>
    <col min="18" max="18" width="1" style="5" customWidth="1"/>
    <col min="19" max="19" width="9.140625" style="5" customWidth="1"/>
    <col min="20" max="16384" width="9.140625" style="5"/>
  </cols>
  <sheetData>
    <row r="2" spans="1:17" ht="22.5">
      <c r="A2" s="3" t="s">
        <v>0</v>
      </c>
      <c r="B2" s="3" t="s">
        <v>0</v>
      </c>
      <c r="C2" s="3" t="s">
        <v>0</v>
      </c>
      <c r="D2" s="3" t="s">
        <v>0</v>
      </c>
      <c r="E2" s="3" t="s">
        <v>0</v>
      </c>
      <c r="F2" s="3" t="s">
        <v>0</v>
      </c>
      <c r="G2" s="3" t="s">
        <v>0</v>
      </c>
      <c r="H2" s="3" t="s">
        <v>0</v>
      </c>
      <c r="I2" s="3" t="s">
        <v>0</v>
      </c>
      <c r="J2" s="3" t="s">
        <v>0</v>
      </c>
      <c r="K2" s="3" t="s">
        <v>0</v>
      </c>
      <c r="L2" s="3" t="s">
        <v>0</v>
      </c>
      <c r="M2" s="3" t="s">
        <v>0</v>
      </c>
      <c r="N2" s="3" t="s">
        <v>0</v>
      </c>
      <c r="O2" s="3" t="s">
        <v>0</v>
      </c>
      <c r="P2" s="3" t="s">
        <v>0</v>
      </c>
      <c r="Q2" s="3" t="s">
        <v>0</v>
      </c>
    </row>
    <row r="3" spans="1:17" ht="22.5">
      <c r="A3" s="3" t="s">
        <v>115</v>
      </c>
      <c r="B3" s="3" t="s">
        <v>115</v>
      </c>
      <c r="C3" s="3" t="s">
        <v>115</v>
      </c>
      <c r="D3" s="3" t="s">
        <v>115</v>
      </c>
      <c r="E3" s="3" t="s">
        <v>115</v>
      </c>
      <c r="F3" s="3" t="s">
        <v>115</v>
      </c>
      <c r="G3" s="3" t="s">
        <v>115</v>
      </c>
      <c r="H3" s="3" t="s">
        <v>115</v>
      </c>
      <c r="I3" s="3" t="s">
        <v>115</v>
      </c>
      <c r="J3" s="3" t="s">
        <v>115</v>
      </c>
      <c r="K3" s="3" t="s">
        <v>115</v>
      </c>
      <c r="L3" s="3" t="s">
        <v>115</v>
      </c>
      <c r="M3" s="3" t="s">
        <v>115</v>
      </c>
      <c r="N3" s="3" t="s">
        <v>115</v>
      </c>
      <c r="O3" s="3" t="s">
        <v>115</v>
      </c>
      <c r="P3" s="3" t="s">
        <v>115</v>
      </c>
      <c r="Q3" s="3" t="s">
        <v>115</v>
      </c>
    </row>
    <row r="4" spans="1:17" ht="22.5">
      <c r="A4" s="3" t="s">
        <v>2</v>
      </c>
      <c r="B4" s="3" t="s">
        <v>2</v>
      </c>
      <c r="C4" s="3" t="s">
        <v>2</v>
      </c>
      <c r="D4" s="3" t="s">
        <v>2</v>
      </c>
      <c r="E4" s="3" t="s">
        <v>2</v>
      </c>
      <c r="F4" s="3" t="s">
        <v>2</v>
      </c>
      <c r="G4" s="3" t="s">
        <v>2</v>
      </c>
      <c r="H4" s="3" t="s">
        <v>2</v>
      </c>
      <c r="I4" s="3" t="s">
        <v>2</v>
      </c>
      <c r="J4" s="3" t="s">
        <v>2</v>
      </c>
      <c r="K4" s="3" t="s">
        <v>2</v>
      </c>
      <c r="L4" s="3" t="s">
        <v>2</v>
      </c>
      <c r="M4" s="3" t="s">
        <v>2</v>
      </c>
      <c r="N4" s="3" t="s">
        <v>2</v>
      </c>
      <c r="O4" s="3" t="s">
        <v>2</v>
      </c>
      <c r="P4" s="3" t="s">
        <v>2</v>
      </c>
      <c r="Q4" s="3" t="s">
        <v>2</v>
      </c>
    </row>
    <row r="6" spans="1:17" ht="22.5">
      <c r="A6" s="4" t="s">
        <v>3</v>
      </c>
      <c r="C6" s="4" t="s">
        <v>117</v>
      </c>
      <c r="D6" s="4" t="s">
        <v>117</v>
      </c>
      <c r="E6" s="4" t="s">
        <v>117</v>
      </c>
      <c r="F6" s="4" t="s">
        <v>117</v>
      </c>
      <c r="G6" s="4" t="s">
        <v>117</v>
      </c>
      <c r="H6" s="4" t="s">
        <v>117</v>
      </c>
      <c r="I6" s="4" t="s">
        <v>117</v>
      </c>
      <c r="K6" s="4" t="s">
        <v>118</v>
      </c>
      <c r="L6" s="4" t="s">
        <v>118</v>
      </c>
      <c r="M6" s="4" t="s">
        <v>118</v>
      </c>
      <c r="N6" s="4" t="s">
        <v>118</v>
      </c>
      <c r="O6" s="4" t="s">
        <v>118</v>
      </c>
      <c r="P6" s="4" t="s">
        <v>118</v>
      </c>
      <c r="Q6" s="4" t="s">
        <v>118</v>
      </c>
    </row>
    <row r="7" spans="1:17" ht="22.5">
      <c r="A7" s="4" t="s">
        <v>3</v>
      </c>
      <c r="C7" s="4" t="s">
        <v>7</v>
      </c>
      <c r="E7" s="4" t="s">
        <v>132</v>
      </c>
      <c r="G7" s="4" t="s">
        <v>133</v>
      </c>
      <c r="I7" s="4" t="s">
        <v>134</v>
      </c>
      <c r="K7" s="4" t="s">
        <v>7</v>
      </c>
      <c r="M7" s="4" t="s">
        <v>132</v>
      </c>
      <c r="O7" s="4" t="s">
        <v>133</v>
      </c>
      <c r="Q7" s="4" t="s">
        <v>134</v>
      </c>
    </row>
    <row r="8" spans="1:17" ht="22.5">
      <c r="A8" s="6" t="s">
        <v>15</v>
      </c>
      <c r="C8" s="7">
        <v>7350000</v>
      </c>
      <c r="E8" s="7">
        <v>41791850100</v>
      </c>
      <c r="G8" s="7">
        <v>40885872930</v>
      </c>
      <c r="I8" s="7">
        <v>905977170</v>
      </c>
      <c r="K8" s="7">
        <v>7350000</v>
      </c>
      <c r="M8" s="7">
        <v>41791850100</v>
      </c>
      <c r="O8" s="7">
        <v>40102025252</v>
      </c>
      <c r="Q8" s="7">
        <v>1689824848</v>
      </c>
    </row>
    <row r="9" spans="1:17" ht="22.5">
      <c r="A9" s="6" t="s">
        <v>42</v>
      </c>
      <c r="C9" s="7">
        <v>665890</v>
      </c>
      <c r="E9" s="7">
        <v>661644200808</v>
      </c>
      <c r="G9" s="7">
        <v>661000581618</v>
      </c>
      <c r="I9" s="7">
        <v>643619190</v>
      </c>
      <c r="K9" s="7">
        <v>665890</v>
      </c>
      <c r="M9" s="7">
        <v>661644200808</v>
      </c>
      <c r="O9" s="7">
        <v>655836655002</v>
      </c>
      <c r="Q9" s="7">
        <v>5807545806</v>
      </c>
    </row>
    <row r="10" spans="1:17" ht="22.5">
      <c r="A10" s="6" t="s">
        <v>74</v>
      </c>
      <c r="C10" s="7">
        <v>460000</v>
      </c>
      <c r="E10" s="7">
        <v>444047661771</v>
      </c>
      <c r="G10" s="7">
        <v>450820000000</v>
      </c>
      <c r="I10" s="7">
        <v>-6772338229</v>
      </c>
      <c r="K10" s="7">
        <v>460000</v>
      </c>
      <c r="M10" s="7">
        <v>444047661771</v>
      </c>
      <c r="O10" s="7">
        <v>450820000000</v>
      </c>
      <c r="Q10" s="7">
        <v>-6772338229</v>
      </c>
    </row>
    <row r="11" spans="1:17" ht="22.5">
      <c r="A11" s="6" t="s">
        <v>66</v>
      </c>
      <c r="C11" s="7">
        <v>1000000</v>
      </c>
      <c r="E11" s="7">
        <v>954167025875</v>
      </c>
      <c r="G11" s="7">
        <v>954340000000</v>
      </c>
      <c r="I11" s="7">
        <v>-172974125</v>
      </c>
      <c r="K11" s="7">
        <v>1000000</v>
      </c>
      <c r="M11" s="7">
        <v>954167025875</v>
      </c>
      <c r="O11" s="7">
        <v>954340000000</v>
      </c>
      <c r="Q11" s="7">
        <v>-172974125</v>
      </c>
    </row>
    <row r="12" spans="1:17" ht="22.5">
      <c r="A12" s="6" t="s">
        <v>46</v>
      </c>
      <c r="C12" s="7">
        <v>80000</v>
      </c>
      <c r="E12" s="7">
        <v>75434005108</v>
      </c>
      <c r="G12" s="7">
        <v>74710856202</v>
      </c>
      <c r="I12" s="7">
        <v>723148906</v>
      </c>
      <c r="K12" s="7">
        <v>80000</v>
      </c>
      <c r="M12" s="7">
        <v>75434005108</v>
      </c>
      <c r="O12" s="7">
        <v>72265095675</v>
      </c>
      <c r="Q12" s="7">
        <v>3168909433</v>
      </c>
    </row>
    <row r="13" spans="1:17" ht="22.5">
      <c r="A13" s="6" t="s">
        <v>36</v>
      </c>
      <c r="C13" s="7">
        <v>30028</v>
      </c>
      <c r="E13" s="7">
        <v>27587427792</v>
      </c>
      <c r="G13" s="7">
        <v>27123879505</v>
      </c>
      <c r="I13" s="7">
        <v>463548287</v>
      </c>
      <c r="K13" s="7">
        <v>30028</v>
      </c>
      <c r="M13" s="7">
        <v>27587427792</v>
      </c>
      <c r="O13" s="7">
        <v>24869317329</v>
      </c>
      <c r="Q13" s="7">
        <v>2718110463</v>
      </c>
    </row>
    <row r="14" spans="1:17" ht="22.5">
      <c r="A14" s="6" t="s">
        <v>40</v>
      </c>
      <c r="C14" s="7">
        <v>3100</v>
      </c>
      <c r="E14" s="7">
        <v>3088714069</v>
      </c>
      <c r="G14" s="7">
        <v>3041881559</v>
      </c>
      <c r="I14" s="7">
        <v>46832510</v>
      </c>
      <c r="K14" s="7">
        <v>3100</v>
      </c>
      <c r="M14" s="7">
        <v>3088714069</v>
      </c>
      <c r="O14" s="7">
        <v>2665454798</v>
      </c>
      <c r="Q14" s="7">
        <v>423259271</v>
      </c>
    </row>
    <row r="15" spans="1:17" ht="22.5">
      <c r="A15" s="6" t="s">
        <v>32</v>
      </c>
      <c r="C15" s="7">
        <v>507701</v>
      </c>
      <c r="E15" s="7">
        <v>461660214397</v>
      </c>
      <c r="G15" s="7">
        <v>453863682166</v>
      </c>
      <c r="I15" s="7">
        <v>7796532231</v>
      </c>
      <c r="K15" s="7">
        <v>507701</v>
      </c>
      <c r="M15" s="7">
        <v>461660214397</v>
      </c>
      <c r="O15" s="7">
        <v>453365101550</v>
      </c>
      <c r="Q15" s="7">
        <v>8295112847</v>
      </c>
    </row>
    <row r="16" spans="1:17" ht="22.5">
      <c r="A16" s="6" t="s">
        <v>50</v>
      </c>
      <c r="C16" s="7">
        <v>205000</v>
      </c>
      <c r="E16" s="7">
        <v>187617248209</v>
      </c>
      <c r="G16" s="7">
        <v>176291821314</v>
      </c>
      <c r="I16" s="7">
        <v>11325426895</v>
      </c>
      <c r="K16" s="7">
        <v>205000</v>
      </c>
      <c r="M16" s="7">
        <v>187617248209</v>
      </c>
      <c r="O16" s="7">
        <v>169598964615</v>
      </c>
      <c r="Q16" s="7">
        <v>18018283594</v>
      </c>
    </row>
    <row r="17" spans="1:17" ht="22.5">
      <c r="A17" s="6" t="s">
        <v>70</v>
      </c>
      <c r="C17" s="7">
        <v>715932</v>
      </c>
      <c r="E17" s="7">
        <v>543258108017</v>
      </c>
      <c r="G17" s="7">
        <v>536253068000</v>
      </c>
      <c r="I17" s="7">
        <v>7005040017</v>
      </c>
      <c r="K17" s="7">
        <v>715932</v>
      </c>
      <c r="M17" s="7">
        <v>543258108017</v>
      </c>
      <c r="O17" s="7">
        <v>536253068000</v>
      </c>
      <c r="Q17" s="7">
        <v>7005040017</v>
      </c>
    </row>
    <row r="18" spans="1:17" ht="22.5">
      <c r="A18" s="6" t="s">
        <v>54</v>
      </c>
      <c r="C18" s="7">
        <v>31853</v>
      </c>
      <c r="E18" s="7">
        <v>29700086623</v>
      </c>
      <c r="G18" s="7">
        <v>27907788402</v>
      </c>
      <c r="I18" s="7">
        <v>1792298221</v>
      </c>
      <c r="K18" s="7">
        <v>31853</v>
      </c>
      <c r="M18" s="7">
        <v>29700086623</v>
      </c>
      <c r="O18" s="7">
        <v>29704736318</v>
      </c>
      <c r="Q18" s="7">
        <v>-4649694</v>
      </c>
    </row>
    <row r="19" spans="1:17" ht="22.5">
      <c r="A19" s="6" t="s">
        <v>27</v>
      </c>
      <c r="C19" s="7">
        <v>86400</v>
      </c>
      <c r="E19" s="7">
        <v>116859602519</v>
      </c>
      <c r="G19" s="7">
        <v>113399891829</v>
      </c>
      <c r="I19" s="7">
        <v>3459710690</v>
      </c>
      <c r="K19" s="7">
        <v>86400</v>
      </c>
      <c r="M19" s="7">
        <v>116859602519</v>
      </c>
      <c r="O19" s="7">
        <v>98563944554</v>
      </c>
      <c r="Q19" s="7">
        <v>18295657965</v>
      </c>
    </row>
    <row r="20" spans="1:17" ht="22.5">
      <c r="A20" s="6" t="s">
        <v>58</v>
      </c>
      <c r="C20" s="7">
        <v>200000</v>
      </c>
      <c r="E20" s="7">
        <v>180805423076</v>
      </c>
      <c r="G20" s="7">
        <v>180838150625</v>
      </c>
      <c r="I20" s="7">
        <v>-32727548</v>
      </c>
      <c r="K20" s="7">
        <v>200000</v>
      </c>
      <c r="M20" s="7">
        <v>180805423076</v>
      </c>
      <c r="O20" s="7">
        <v>180838150625</v>
      </c>
      <c r="Q20" s="7">
        <v>-32727548</v>
      </c>
    </row>
    <row r="21" spans="1:17" ht="22.5">
      <c r="A21" s="6" t="s">
        <v>62</v>
      </c>
      <c r="C21" s="7">
        <v>450000</v>
      </c>
      <c r="E21" s="7">
        <v>410362508311</v>
      </c>
      <c r="G21" s="7">
        <v>450000000000</v>
      </c>
      <c r="I21" s="7">
        <v>-39637491688</v>
      </c>
      <c r="K21" s="7">
        <v>450000</v>
      </c>
      <c r="M21" s="7">
        <v>410362508311</v>
      </c>
      <c r="O21" s="7">
        <v>450000000000</v>
      </c>
      <c r="Q21" s="7">
        <v>-39637491688</v>
      </c>
    </row>
    <row r="22" spans="1:17">
      <c r="A22" s="5" t="s">
        <v>17</v>
      </c>
      <c r="C22" s="5" t="s">
        <v>17</v>
      </c>
      <c r="E22" s="8">
        <f>SUM(E8:E21)</f>
        <v>4138024076675</v>
      </c>
      <c r="G22" s="8">
        <f>SUM(G8:G21)</f>
        <v>4150477474150</v>
      </c>
      <c r="I22" s="8">
        <f>SUM(I8:I21)</f>
        <v>-12453397473</v>
      </c>
      <c r="K22" s="5" t="s">
        <v>17</v>
      </c>
      <c r="M22" s="8">
        <f>SUM(M8:M21)</f>
        <v>4138024076675</v>
      </c>
      <c r="O22" s="8">
        <f>SUM(O8:O21)</f>
        <v>4119222513718</v>
      </c>
      <c r="Q22" s="8">
        <f>SUM(Q8:Q21)</f>
        <v>18801562960</v>
      </c>
    </row>
    <row r="35" spans="17:17">
      <c r="Q35" s="1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سهام</vt:lpstr>
      <vt:lpstr>اوراق</vt:lpstr>
      <vt:lpstr>تعدیل قیمت</vt:lpstr>
      <vt:lpstr>سپرده</vt:lpstr>
      <vt:lpstr> درآمدها</vt:lpstr>
      <vt:lpstr>درآمد سرمایه‌گذاری در سهام</vt:lpstr>
      <vt:lpstr>درآمد سرمایه گذاری در اوراق بها</vt:lpstr>
      <vt:lpstr>درآمد سپرده بانکی</vt:lpstr>
      <vt:lpstr>سایر درآمدها</vt:lpstr>
      <vt:lpstr>سود اوراق بهادار </vt:lpstr>
      <vt:lpstr>سود سپرده بانکی</vt:lpstr>
      <vt:lpstr>درآمد ناشی از فروش</vt:lpstr>
      <vt:lpstr>درآمد ناشی از تغییر قیمت اوراق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Akrami, Abbas</dc:creator>
  <cp:lastModifiedBy>Akrami, Abbas</cp:lastModifiedBy>
  <dcterms:created xsi:type="dcterms:W3CDTF">2024-10-01T07:30:43Z</dcterms:created>
  <dcterms:modified xsi:type="dcterms:W3CDTF">2024-10-01T07:30:44Z</dcterms:modified>
</cp:coreProperties>
</file>