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y.gadari\Desktop\پرتفوی ماهانه\1403\12\"/>
    </mc:Choice>
  </mc:AlternateContent>
  <xr:revisionPtr revIDLastSave="0" documentId="13_ncr:1_{16A9B261-15D1-43BE-AC4E-8EAC61E316BE}" xr6:coauthVersionLast="47" xr6:coauthVersionMax="47" xr10:uidLastSave="{00000000-0000-0000-0000-000000000000}"/>
  <bookViews>
    <workbookView xWindow="-120" yWindow="-120" windowWidth="29040" windowHeight="15720" tabRatio="927" firstSheet="6" activeTab="6" xr2:uid="{00000000-000D-0000-FFFF-FFFF00000000}"/>
  </bookViews>
  <sheets>
    <sheet name="سهام" sheetId="1" r:id="rId1"/>
    <sheet name="واحدهای صندوق" sheetId="16" r:id="rId2"/>
    <sheet name="تبعی" sheetId="2" r:id="rId3"/>
    <sheet name="اوراق مشارکت" sheetId="3" r:id="rId4"/>
    <sheet name="تعدیل قیمت" sheetId="4" r:id="rId5"/>
    <sheet name="سپرده" sheetId="6" r:id="rId6"/>
    <sheet name="جمع درآمدها" sheetId="15" r:id="rId7"/>
    <sheet name="درآمد سرمایه‌گذاری در سهام" sheetId="11" r:id="rId8"/>
    <sheet name="درآمد سرمایه‌گذاری در صندوق" sheetId="18" r:id="rId9"/>
    <sheet name="درآمدسرمایه‌گذاری در اوراق بها" sheetId="12" r:id="rId10"/>
    <sheet name="مبالغ تخصیصی اوراق  حامی2" sheetId="21" r:id="rId11"/>
    <sheet name="درآمد سپرده بانکی" sheetId="13" r:id="rId12"/>
    <sheet name="سایر درآمدها" sheetId="14" r:id="rId13"/>
    <sheet name="سود اوراق بهادار " sheetId="7" r:id="rId14"/>
    <sheet name="سود سپرده بانکی" sheetId="17" r:id="rId15"/>
    <sheet name="درآمد ناشی از فروش" sheetId="10" r:id="rId16"/>
    <sheet name="درآمد ناشی از تغییر قیمت اوراق" sheetId="9" r:id="rId17"/>
  </sheets>
  <definedNames>
    <definedName name="_xlnm._FilterDatabase" localSheetId="16" hidden="1">'درآمد ناشی از تغییر قیمت اوراق'!$A$7:$Q$55</definedName>
    <definedName name="_xlnm.Print_Area" localSheetId="10">'مبالغ تخصیصی اوراق  حامی2'!$A$1:$I$21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2" i="15" l="1"/>
  <c r="G12" i="15"/>
  <c r="G8" i="15"/>
  <c r="G9" i="15"/>
  <c r="G10" i="15"/>
  <c r="G11" i="15"/>
  <c r="G7" i="15"/>
  <c r="E12" i="15"/>
  <c r="C10" i="14"/>
  <c r="E50" i="13"/>
  <c r="I50" i="13"/>
  <c r="I9" i="13"/>
  <c r="I10" i="13"/>
  <c r="I11" i="13"/>
  <c r="I12" i="13"/>
  <c r="I13" i="13"/>
  <c r="I14" i="13"/>
  <c r="I15" i="13"/>
  <c r="I16" i="13"/>
  <c r="I17" i="13"/>
  <c r="I18" i="13"/>
  <c r="I19" i="13"/>
  <c r="I20" i="13"/>
  <c r="I21" i="13"/>
  <c r="I22" i="13"/>
  <c r="I23" i="13"/>
  <c r="I24" i="13"/>
  <c r="I25" i="13"/>
  <c r="I26" i="13"/>
  <c r="I27" i="13"/>
  <c r="I28" i="13"/>
  <c r="I29" i="13"/>
  <c r="I30" i="13"/>
  <c r="I31" i="13"/>
  <c r="I32" i="13"/>
  <c r="I33" i="13"/>
  <c r="I34" i="13"/>
  <c r="I35" i="13"/>
  <c r="I36" i="13"/>
  <c r="I37" i="13"/>
  <c r="I38" i="13"/>
  <c r="I39" i="13"/>
  <c r="I40" i="13"/>
  <c r="I41" i="13"/>
  <c r="I42" i="13"/>
  <c r="I43" i="13"/>
  <c r="I44" i="13"/>
  <c r="I45" i="13"/>
  <c r="I46" i="13"/>
  <c r="I47" i="13"/>
  <c r="I48" i="13"/>
  <c r="I49" i="13"/>
  <c r="I8" i="13"/>
  <c r="E9" i="13"/>
  <c r="E10" i="13"/>
  <c r="E11" i="13"/>
  <c r="E12" i="13"/>
  <c r="E13" i="13"/>
  <c r="E14" i="13"/>
  <c r="E15" i="13"/>
  <c r="E16" i="13"/>
  <c r="E17" i="13"/>
  <c r="E18" i="13"/>
  <c r="E19" i="13"/>
  <c r="E20" i="13"/>
  <c r="E21" i="13"/>
  <c r="E22" i="13"/>
  <c r="E23" i="13"/>
  <c r="E24" i="13"/>
  <c r="E25" i="13"/>
  <c r="E26" i="13"/>
  <c r="E27" i="13"/>
  <c r="E28" i="13"/>
  <c r="E29" i="13"/>
  <c r="E30" i="13"/>
  <c r="E31" i="13"/>
  <c r="E32" i="13"/>
  <c r="E33" i="13"/>
  <c r="E34" i="13"/>
  <c r="E35" i="13"/>
  <c r="E36" i="13"/>
  <c r="E37" i="13"/>
  <c r="E38" i="13"/>
  <c r="E39" i="13"/>
  <c r="E40" i="13"/>
  <c r="E41" i="13"/>
  <c r="E42" i="13"/>
  <c r="E43" i="13"/>
  <c r="E44" i="13"/>
  <c r="E45" i="13"/>
  <c r="E46" i="13"/>
  <c r="E47" i="13"/>
  <c r="E48" i="13"/>
  <c r="E49" i="13"/>
  <c r="E8" i="13"/>
  <c r="I39" i="12"/>
  <c r="O39" i="12"/>
  <c r="M39" i="12"/>
  <c r="Q39" i="12"/>
  <c r="Q38" i="12"/>
  <c r="I38" i="12"/>
  <c r="Q9" i="12"/>
  <c r="Q10" i="12"/>
  <c r="Q11" i="12"/>
  <c r="Q12" i="12"/>
  <c r="Q13" i="12"/>
  <c r="Q14" i="12"/>
  <c r="Q15" i="12"/>
  <c r="Q16" i="12"/>
  <c r="Q17" i="12"/>
  <c r="Q18" i="12"/>
  <c r="Q19" i="12"/>
  <c r="Q20" i="12"/>
  <c r="Q21" i="12"/>
  <c r="Q22" i="12"/>
  <c r="Q23" i="12"/>
  <c r="Q24" i="12"/>
  <c r="Q25" i="12"/>
  <c r="Q26" i="12"/>
  <c r="Q27" i="12"/>
  <c r="Q28" i="12"/>
  <c r="Q29" i="12"/>
  <c r="Q30" i="12"/>
  <c r="Q31" i="12"/>
  <c r="Q32" i="12"/>
  <c r="Q33" i="12"/>
  <c r="Q34" i="12"/>
  <c r="Q35" i="12"/>
  <c r="Q36" i="12"/>
  <c r="Q37" i="12"/>
  <c r="Q8" i="12"/>
  <c r="I9" i="12"/>
  <c r="I10" i="12"/>
  <c r="I11" i="12"/>
  <c r="I12" i="12"/>
  <c r="I13" i="12"/>
  <c r="I14" i="12"/>
  <c r="I15" i="12"/>
  <c r="I16" i="12"/>
  <c r="I17" i="12"/>
  <c r="I18" i="12"/>
  <c r="I19" i="12"/>
  <c r="I20" i="12"/>
  <c r="I21" i="12"/>
  <c r="I22" i="12"/>
  <c r="I23" i="12"/>
  <c r="I24" i="12"/>
  <c r="I25" i="12"/>
  <c r="I26" i="12"/>
  <c r="I27" i="12"/>
  <c r="I28" i="12"/>
  <c r="I29" i="12"/>
  <c r="I30" i="12"/>
  <c r="I31" i="12"/>
  <c r="I32" i="12"/>
  <c r="I33" i="12"/>
  <c r="I34" i="12"/>
  <c r="I35" i="12"/>
  <c r="I36" i="12"/>
  <c r="I37" i="12"/>
  <c r="I8" i="12"/>
  <c r="K39" i="12"/>
  <c r="G39" i="12"/>
  <c r="E39" i="12"/>
  <c r="C39" i="12"/>
  <c r="U23" i="18"/>
  <c r="K23" i="18"/>
  <c r="S23" i="18"/>
  <c r="I23" i="18"/>
  <c r="C23" i="18"/>
  <c r="I21" i="9"/>
  <c r="E23" i="18"/>
  <c r="U13" i="11"/>
  <c r="K13" i="11"/>
  <c r="I13" i="11"/>
  <c r="E13" i="11"/>
  <c r="Q23" i="18"/>
  <c r="O23" i="18"/>
  <c r="M23" i="18"/>
  <c r="G23" i="18"/>
  <c r="Q9" i="9"/>
  <c r="Q10" i="9"/>
  <c r="Q11" i="9"/>
  <c r="Q12" i="9"/>
  <c r="Q13" i="9"/>
  <c r="Q14" i="9"/>
  <c r="Q15" i="9"/>
  <c r="Q16" i="9"/>
  <c r="Q17" i="9"/>
  <c r="Q18" i="9"/>
  <c r="Q19" i="9"/>
  <c r="Q20" i="9"/>
  <c r="Q21" i="9"/>
  <c r="Q22" i="9"/>
  <c r="Q23" i="9"/>
  <c r="Q24" i="9"/>
  <c r="Q25" i="9"/>
  <c r="Q26" i="9"/>
  <c r="Q27" i="9"/>
  <c r="Q28" i="9"/>
  <c r="Q29" i="9"/>
  <c r="Q30" i="9"/>
  <c r="Q31" i="9"/>
  <c r="Q32" i="9"/>
  <c r="Q33" i="9"/>
  <c r="Q34" i="9"/>
  <c r="Q35" i="9"/>
  <c r="Q36" i="9"/>
  <c r="Q37" i="9"/>
  <c r="Q38" i="9"/>
  <c r="Q39" i="9"/>
  <c r="Q40" i="9"/>
  <c r="Q41" i="9"/>
  <c r="Q42" i="9"/>
  <c r="Q43" i="9"/>
  <c r="Q44" i="9"/>
  <c r="Q45" i="9"/>
  <c r="Q46" i="9"/>
  <c r="Q47" i="9"/>
  <c r="Q48" i="9"/>
  <c r="Q49" i="9"/>
  <c r="Q50" i="9"/>
  <c r="Q51" i="9"/>
  <c r="Q52" i="9"/>
  <c r="Q53" i="9"/>
  <c r="Q54" i="9"/>
  <c r="Q8" i="9"/>
  <c r="I9" i="9"/>
  <c r="I10" i="9"/>
  <c r="I11" i="9"/>
  <c r="I12" i="9"/>
  <c r="I13" i="9"/>
  <c r="I14" i="9"/>
  <c r="I15" i="9"/>
  <c r="I16" i="9"/>
  <c r="I17" i="9"/>
  <c r="I18" i="9"/>
  <c r="I19" i="9"/>
  <c r="I20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42" i="9"/>
  <c r="I43" i="9"/>
  <c r="I44" i="9"/>
  <c r="I45" i="9"/>
  <c r="I46" i="9"/>
  <c r="I47" i="9"/>
  <c r="I48" i="9"/>
  <c r="I49" i="9"/>
  <c r="I50" i="9"/>
  <c r="I51" i="9"/>
  <c r="I52" i="9"/>
  <c r="I53" i="9"/>
  <c r="I54" i="9"/>
  <c r="I8" i="9"/>
  <c r="M27" i="7"/>
  <c r="S27" i="7"/>
  <c r="O27" i="7"/>
  <c r="I27" i="7"/>
  <c r="K52" i="6"/>
  <c r="M50" i="17"/>
  <c r="K50" i="17"/>
  <c r="I50" i="17"/>
  <c r="G50" i="17"/>
  <c r="E50" i="17"/>
  <c r="C50" i="17"/>
  <c r="AK39" i="3"/>
  <c r="Y15" i="1"/>
  <c r="Y24" i="16"/>
  <c r="W24" i="16"/>
  <c r="U24" i="16"/>
  <c r="O24" i="16"/>
  <c r="K24" i="16"/>
  <c r="G24" i="16"/>
  <c r="E24" i="16"/>
  <c r="E10" i="14"/>
  <c r="G50" i="13"/>
  <c r="C50" i="13"/>
  <c r="S13" i="11"/>
  <c r="Q13" i="11"/>
  <c r="O13" i="11"/>
  <c r="M13" i="11"/>
  <c r="G13" i="11"/>
  <c r="C13" i="11"/>
  <c r="Q13" i="10"/>
  <c r="O13" i="10"/>
  <c r="M13" i="10"/>
  <c r="I13" i="10"/>
  <c r="G13" i="10"/>
  <c r="E13" i="10"/>
  <c r="O55" i="9"/>
  <c r="M55" i="9"/>
  <c r="G55" i="9"/>
  <c r="E55" i="9"/>
  <c r="Q27" i="7"/>
  <c r="K27" i="7"/>
  <c r="I52" i="6"/>
  <c r="G52" i="6"/>
  <c r="E52" i="6"/>
  <c r="C52" i="6"/>
  <c r="AI39" i="3"/>
  <c r="AG39" i="3"/>
  <c r="AA39" i="3"/>
  <c r="W39" i="3"/>
  <c r="S39" i="3"/>
  <c r="Q39" i="3"/>
  <c r="W15" i="1"/>
  <c r="U15" i="1"/>
  <c r="O15" i="1"/>
  <c r="K15" i="1"/>
  <c r="G15" i="1"/>
  <c r="E15" i="1"/>
  <c r="I55" i="9" l="1"/>
  <c r="Q55" i="9"/>
</calcChain>
</file>

<file path=xl/sharedStrings.xml><?xml version="1.0" encoding="utf-8"?>
<sst xmlns="http://schemas.openxmlformats.org/spreadsheetml/2006/main" count="1906" uniqueCount="280">
  <si>
    <t>صندوق سرمایه‌گذاری ثابت حامی دوم مفید</t>
  </si>
  <si>
    <t>صورت وضعیت پورتفوی</t>
  </si>
  <si>
    <t>برای ماه منتهی به 1403/12/30</t>
  </si>
  <si>
    <t>نام شرکت</t>
  </si>
  <si>
    <t>1403/11/30</t>
  </si>
  <si>
    <t>تغییرات طی دوره</t>
  </si>
  <si>
    <t>1403/12/30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</si>
  <si>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</si>
  <si>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</si>
  <si>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</si>
  <si>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</si>
  <si>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</si>
  <si>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</si>
  <si>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</si>
  <si>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</si>
  <si>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سایپا</t>
  </si>
  <si>
    <t>شمش نقره</t>
  </si>
  <si>
    <t>صندوق س صنایع مفید1- بخشی</t>
  </si>
  <si>
    <t>صندوق س صنایع مفید3- بخشی</t>
  </si>
  <si>
    <t>صندوق س صنایع مفید4-بخشی</t>
  </si>
  <si>
    <t>صندوق س صنایع مفید5-بخشی</t>
  </si>
  <si>
    <t>صندوق س. اهرمی مفید-س -واحد عادی</t>
  </si>
  <si>
    <t>صندوق س.پشتوانه طلا آتش فیروزه</t>
  </si>
  <si>
    <t>صندوق س.توسعه اندوخته آینده-س</t>
  </si>
  <si>
    <t>صندوق سرمایه گذاری سهامی اهرمی موج فیروزه</t>
  </si>
  <si>
    <t>صندوق سرمایه‌گذاری بازنشستگی تکمیلی آتیه مفید</t>
  </si>
  <si>
    <t>صندوق سرمایه‌گذاری تضمین اصل سرمایه مفید</t>
  </si>
  <si>
    <t>صندوق سرمایه‌گذاری توسعه ممتاز</t>
  </si>
  <si>
    <t>صندوق سرمایه‌گذاری مشترک امید توسعه</t>
  </si>
  <si>
    <t>صندوق سرمایه‌گذاری مشترک پیشتاز</t>
  </si>
  <si>
    <t>صندوق سرمایه‌گذاری مشترک پیشرو</t>
  </si>
  <si>
    <t>صندوق طلای عیار مفید</t>
  </si>
  <si>
    <t>گروه صنعتی پاکشو</t>
  </si>
  <si>
    <t>گسترش سوخت سبززاگرس(سهامی عام)</t>
  </si>
  <si>
    <t>ملی  صنایع  مس  ایران</t>
  </si>
  <si>
    <t/>
  </si>
  <si>
    <t>تعداد اوراق تبعی</t>
  </si>
  <si>
    <t>قیمت اعمال</t>
  </si>
  <si>
    <t>تاریخ اعمال</t>
  </si>
  <si>
    <t>نرخ موثر</t>
  </si>
  <si>
    <t>اختیارف ت فملی-10076-05/03/06</t>
  </si>
  <si>
    <t>1405/03/06</t>
  </si>
  <si>
    <t>اختیارف ت پاکشو-4810-04/07/09</t>
  </si>
  <si>
    <t>1404/07/09</t>
  </si>
  <si>
    <t>اختیارف ت خساپا-3898-04/11/01</t>
  </si>
  <si>
    <t>1404/11/01</t>
  </si>
  <si>
    <t>اختیارف ت خساپا-4349-05/04/31</t>
  </si>
  <si>
    <t>1405/04/31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</si>
  <si>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</si>
  <si>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</si>
  <si>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</si>
  <si>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</si>
  <si>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</si>
  <si>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</si>
  <si>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</si>
  <si>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</si>
  <si>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سلف استاندارد خودروی کرمان</t>
  </si>
  <si>
    <t>بله</t>
  </si>
  <si>
    <t>1403/11/23</t>
  </si>
  <si>
    <t>1405/11/23</t>
  </si>
  <si>
    <t>سلف موازی آریان کیمیاتک</t>
  </si>
  <si>
    <t>1403/11/02</t>
  </si>
  <si>
    <t>1405/05/02</t>
  </si>
  <si>
    <t>سلف موازی پدیده شیمی قرن</t>
  </si>
  <si>
    <t>1403/10/16</t>
  </si>
  <si>
    <t>1405/04/16</t>
  </si>
  <si>
    <t>سلف موازی گروه صنعتی پاکشو</t>
  </si>
  <si>
    <t>1403/10/12</t>
  </si>
  <si>
    <t>1405/04/12</t>
  </si>
  <si>
    <t>اجاره انرژی پاسارگاد14040302</t>
  </si>
  <si>
    <t>1400/03/02</t>
  </si>
  <si>
    <t>1404/03/01</t>
  </si>
  <si>
    <t>اجاره تابان سپهر14031126</t>
  </si>
  <si>
    <t>1399/12/03</t>
  </si>
  <si>
    <t>1403/12/03</t>
  </si>
  <si>
    <t>اسناد خزانه-م7بودجه02-040910</t>
  </si>
  <si>
    <t>1402/12/20</t>
  </si>
  <si>
    <t>1404/09/10</t>
  </si>
  <si>
    <t>اسناد خزانه-م8بودجه02-041211</t>
  </si>
  <si>
    <t>1404/12/11</t>
  </si>
  <si>
    <t>اسنادخزانه-م4بودجه01-040917</t>
  </si>
  <si>
    <t>1401/12/08</t>
  </si>
  <si>
    <t>1404/09/16</t>
  </si>
  <si>
    <t>اسنادخزانه-م4بودجه02-051021</t>
  </si>
  <si>
    <t>1402/08/15</t>
  </si>
  <si>
    <t>1405/10/21</t>
  </si>
  <si>
    <t>اسنادخزانه-م5بودجه01-041015</t>
  </si>
  <si>
    <t>1404/10/14</t>
  </si>
  <si>
    <t>اسنادخزانه-م7بودجه01-040714</t>
  </si>
  <si>
    <t>1401/12/10</t>
  </si>
  <si>
    <t>1404/07/13</t>
  </si>
  <si>
    <t>صکوک اجاره صملی404-6ماهه18%</t>
  </si>
  <si>
    <t>1400/05/05</t>
  </si>
  <si>
    <t>1404/05/04</t>
  </si>
  <si>
    <t>صکوک اجاره صند412-بدون ضامن</t>
  </si>
  <si>
    <t>1400/12/23</t>
  </si>
  <si>
    <t>1404/12/22</t>
  </si>
  <si>
    <t>صکوک اجاره وکغدیر707-بدون ضامن</t>
  </si>
  <si>
    <t>1403/07/14</t>
  </si>
  <si>
    <t>1407/07/14</t>
  </si>
  <si>
    <t>صکوک منفعت نفت0312-6ماهه 18/5%</t>
  </si>
  <si>
    <t>1399/12/17</t>
  </si>
  <si>
    <t>1403/12/17</t>
  </si>
  <si>
    <t>مرابحه عام دولت126-ش.خ031223</t>
  </si>
  <si>
    <t>1401/12/23</t>
  </si>
  <si>
    <t>1403/12/23</t>
  </si>
  <si>
    <t>مرابحه عام دولت127-ش.خ040623</t>
  </si>
  <si>
    <t>1404/06/22</t>
  </si>
  <si>
    <t>مرابحه عام دولت132-ش.خ041110</t>
  </si>
  <si>
    <t>1402/05/10</t>
  </si>
  <si>
    <t>1404/11/09</t>
  </si>
  <si>
    <t>مرابحه عام دولت139-ش.خ040804</t>
  </si>
  <si>
    <t>1402/07/04</t>
  </si>
  <si>
    <t>1404/08/03</t>
  </si>
  <si>
    <t>مرابحه عام دولت145-ش.خ050707</t>
  </si>
  <si>
    <t>1402/09/07</t>
  </si>
  <si>
    <t>1405/07/07</t>
  </si>
  <si>
    <t>مرابحه عام دولت148-ش.خ040519</t>
  </si>
  <si>
    <t>1402/10/19</t>
  </si>
  <si>
    <t>1404/05/18</t>
  </si>
  <si>
    <t>مرابحه عام دولت172-ش.خ050623</t>
  </si>
  <si>
    <t>1403/05/23</t>
  </si>
  <si>
    <t>1405/06/23</t>
  </si>
  <si>
    <t>مرابحه عام دولت175-ش.خ060327</t>
  </si>
  <si>
    <t>1403/06/27</t>
  </si>
  <si>
    <t>1406/03/27</t>
  </si>
  <si>
    <t>مرابحه عام دولت194-ش.خ060504</t>
  </si>
  <si>
    <t>1403/10/04</t>
  </si>
  <si>
    <t>1406/05/04</t>
  </si>
  <si>
    <t>مرابحه کاسپین تامین 070625</t>
  </si>
  <si>
    <t>1403/06/25</t>
  </si>
  <si>
    <t>1407/06/25</t>
  </si>
  <si>
    <t>سلف استاندارد غدیر ایرانیان</t>
  </si>
  <si>
    <t>1403/12/26</t>
  </si>
  <si>
    <t>1404/12/26</t>
  </si>
  <si>
    <t>سلف موازی هیدروکربن آفتاب053</t>
  </si>
  <si>
    <t>1403/12/21</t>
  </si>
  <si>
    <t>1405/12/20</t>
  </si>
  <si>
    <t>مرابحه عام دولت201-ش.خ060430</t>
  </si>
  <si>
    <t>1406/04/30</t>
  </si>
  <si>
    <t>صکوک اجاره گل گهر504-3ماهه23%</t>
  </si>
  <si>
    <t>1403/04/18</t>
  </si>
  <si>
    <t>1405/04/18</t>
  </si>
  <si>
    <t>قیمت پایانی</t>
  </si>
  <si>
    <t>قیمت پس از تعدیل</t>
  </si>
  <si>
    <t>درصد تعدیل</t>
  </si>
  <si>
    <t>ارزش ناشی از تعدیل قیمت</t>
  </si>
  <si>
    <t>دلایل</t>
  </si>
  <si>
    <t>5.86%</t>
  </si>
  <si>
    <t>1.74%</t>
  </si>
  <si>
    <t>-10.00%</t>
  </si>
  <si>
    <t>-4.70%</t>
  </si>
  <si>
    <t>2.39%</t>
  </si>
  <si>
    <t>-3.47%</t>
  </si>
  <si>
    <t>-1.15%</t>
  </si>
  <si>
    <t>-1.48%</t>
  </si>
  <si>
    <t>-6.62%</t>
  </si>
  <si>
    <t>-6.10%</t>
  </si>
  <si>
    <t>-4.42%</t>
  </si>
  <si>
    <t>0.96%</t>
  </si>
  <si>
    <t>-4.95%</t>
  </si>
  <si>
    <t>-4.46%</t>
  </si>
  <si>
    <t>-12.19%</t>
  </si>
  <si>
    <t>-11.80%</t>
  </si>
  <si>
    <t>-9.78%</t>
  </si>
  <si>
    <t>-2.66%</t>
  </si>
  <si>
    <t>5.34%</t>
  </si>
  <si>
    <t>-0.26%</t>
  </si>
  <si>
    <t>درصد به کل دارایی‌ها</t>
  </si>
  <si>
    <t>سپرده</t>
  </si>
  <si>
    <t>مبلغ</t>
  </si>
  <si>
    <t>افزایش</t>
  </si>
  <si>
    <t>کاهش</t>
  </si>
  <si>
    <t>بانک تجارت کار</t>
  </si>
  <si>
    <t>بانک اقتصاد نوین اقدسیه</t>
  </si>
  <si>
    <t>بانک صادرات بورس کالا</t>
  </si>
  <si>
    <t>بانک ملت جهان کودک</t>
  </si>
  <si>
    <t>بانک پاسارگاد هفت تیر</t>
  </si>
  <si>
    <t>بانک خاورمیانه آفریقا</t>
  </si>
  <si>
    <t>بانک مسکن نیاوران</t>
  </si>
  <si>
    <t>بانک مسکن ونک</t>
  </si>
  <si>
    <t>بانک مسکن دولت</t>
  </si>
  <si>
    <t>بانک مسکن سعادت آباد</t>
  </si>
  <si>
    <t>بانک ملت چهارراه جهان کودک</t>
  </si>
  <si>
    <t>بانک ملت چهار راه جهان کودک</t>
  </si>
  <si>
    <t xml:space="preserve">بانک تجارت کار </t>
  </si>
  <si>
    <t>بانک ملت مستقل مرکزی</t>
  </si>
  <si>
    <t>بانک صادرات دکتر شریعتی</t>
  </si>
  <si>
    <t>بانک مسکن شهید قندی</t>
  </si>
  <si>
    <t>بانک اقتصاد نوین حافظ</t>
  </si>
  <si>
    <t>بانک مسکن دانشگاه امیر کبیر</t>
  </si>
  <si>
    <t>بانک مسکن خدامی</t>
  </si>
  <si>
    <t xml:space="preserve">بانک تجارت  کار </t>
  </si>
  <si>
    <t>بانک پاسارگاد  هفت تیر</t>
  </si>
  <si>
    <t xml:space="preserve">بانک پاسارگاد هفت تیر 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</si>
  <si>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</si>
  <si>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</si>
  <si>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</si>
  <si>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</si>
  <si>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</si>
  <si>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</si>
  <si>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</si>
  <si>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</si>
  <si>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</si>
  <si>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>بانک صادرات سپهبد قرنی</t>
  </si>
  <si>
    <t>بهای فروش</t>
  </si>
  <si>
    <t>ارزش دفتری</t>
  </si>
  <si>
    <t>سود و زیان ناشی از تغییر قیمت</t>
  </si>
  <si>
    <t>سود و زیان ناشی از فروش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</si>
  <si>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</si>
  <si>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</si>
  <si>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</si>
  <si>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</si>
  <si>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</si>
  <si>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 کل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</si>
  <si>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</si>
  <si>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</si>
  <si>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</si>
  <si>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</si>
  <si>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</si>
  <si>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1403/12/۰۱</t>
  </si>
  <si>
    <t>صندوق س صنایع مفید1- بخشی-استیل</t>
  </si>
  <si>
    <t>صندوق س صنایع مفید3- بخشی-سیمانو</t>
  </si>
  <si>
    <t>صندوق س صنایع مفید4-بخشی-اکتان</t>
  </si>
  <si>
    <t>صندوق س صنایع مفید5-بخشی-دارونو</t>
  </si>
  <si>
    <t>1403/12/01</t>
  </si>
  <si>
    <t>جلوگیری از نوسانات ناگهانی</t>
  </si>
  <si>
    <t>1403/12/0۱</t>
  </si>
  <si>
    <t>سود نرخ ترجیحی اختیارف ت پاکشو-5612-04/07/09(هکشو4071)</t>
  </si>
  <si>
    <t>درآمد سود صندوق</t>
  </si>
  <si>
    <t>تا پایان ماه</t>
  </si>
  <si>
    <t>از ابتدای سال مالی</t>
  </si>
  <si>
    <t xml:space="preserve"> تنزیل سود بانک</t>
  </si>
  <si>
    <t>1- سرمایه گذاری ها</t>
  </si>
  <si>
    <t>1-1-سرمایه‌گذاری در سهام و حق تقدم سهام</t>
  </si>
  <si>
    <t>2-1-سرمایه‌گذاری در واحدهای صندوق های سرمایه گذاری</t>
  </si>
  <si>
    <t>3-1-سرمایه‌گذاری در اوراق بهادار با درآمد ثابت یا علی‌الحساب</t>
  </si>
  <si>
    <t>اوراق بهاداری که ارزش آنها در تاریخ گزارش تعدیل شده</t>
  </si>
  <si>
    <t>(بر اساس دستورالعمل نحوه تعیین قیمت خرید و فروش اوراق بهادار در صندوق های سرمایه گذاری)</t>
  </si>
  <si>
    <t>4-1- سرمایه‌گذاری در  سپرده‌ بانکی</t>
  </si>
  <si>
    <t>2- درآمد حاصل از سرمایه گذاری ها</t>
  </si>
  <si>
    <t>درآمد حاصل از سرمایه گذاری در سهام و حق تقدم سهام</t>
  </si>
  <si>
    <t>درآمد حاصل از سرمایه گذاری در واحدهای صندوق های سرمایه گذاری</t>
  </si>
  <si>
    <t>درآمد حاصل از سرمایه گذاری در اوراق بهادار با درآمد ثابت</t>
  </si>
  <si>
    <t>درآمد حاصل از سرمایه گذاری در سپرده بانکی و گواهی سپرده</t>
  </si>
  <si>
    <t>یادداشت</t>
  </si>
  <si>
    <t>1-2</t>
  </si>
  <si>
    <t>2-2</t>
  </si>
  <si>
    <t>3-2</t>
  </si>
  <si>
    <t>4-2</t>
  </si>
  <si>
    <t>5-2</t>
  </si>
  <si>
    <t>1-2-درآمد حاصل از سرمایه­گذاری در سهام و حق تقدم سهام:</t>
  </si>
  <si>
    <t>2-2-درآمد حاصل از سرمایه­گذاری در واحدهای صندوق:</t>
  </si>
  <si>
    <t>3-2-درآمد حاصل از سرمایه­گذاری در اوراق بهادار با درآمد ثابت:</t>
  </si>
  <si>
    <t xml:space="preserve">صورت وضعیت درآمدها </t>
  </si>
  <si>
    <t>1-3-2-مبالغ تخصیص یافته بابت خرید و نگهداری اوراق بهادار با درآمد ثابت (نرخ سود ترجیحی)</t>
  </si>
  <si>
    <t>طرف معامله</t>
  </si>
  <si>
    <t>نوع وابستگی</t>
  </si>
  <si>
    <t>نام ورقه بهادار</t>
  </si>
  <si>
    <t>تعداد اوراق</t>
  </si>
  <si>
    <t>بهای تمام شده اوراق</t>
  </si>
  <si>
    <t>مبلغ شناسایی شده بابت قرارداد خرید و نگهداری اوراق بهادار</t>
  </si>
  <si>
    <t>نرخ اسمی</t>
  </si>
  <si>
    <t>میانگین نرخ بازده تا سررسید قراردادهای منعقده</t>
  </si>
  <si>
    <t>4-2-درآمد حاصل از سرمایه­گذاری در سپرده بانکی و گواهی سپرده:</t>
  </si>
  <si>
    <t>5-2-سایر درآمدها:</t>
  </si>
  <si>
    <t>سود اوراق بهادار با درآمد ثابت</t>
  </si>
  <si>
    <t>سود سپرده بانکی</t>
  </si>
  <si>
    <t>سود(زیان) حاصل از فروش اوراق بهادار</t>
  </si>
  <si>
    <t>درآمد ناشی از تغییر قیمت اوراق بهادار</t>
  </si>
  <si>
    <t>شرکت افق توسعه معادن خاورمیانه</t>
  </si>
  <si>
    <t>فروشنده</t>
  </si>
  <si>
    <t>صندوق سرمایه گذاری ثابت حامی دوم مفید</t>
  </si>
  <si>
    <t>هکشو 407</t>
  </si>
  <si>
    <t>-</t>
  </si>
  <si>
    <t>شرکت سرمایه گذاری صدر تامین</t>
  </si>
  <si>
    <t>هفملی 503</t>
  </si>
  <si>
    <t>شرکت کرمان موتور</t>
  </si>
  <si>
    <t>هساپا411</t>
  </si>
  <si>
    <t>هساپا504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</si>
</sst>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7">
    <font>
      <sz val="11"/>
      <name val="Calibri"/>
    </font>
    <font>
      <sz val="14"/>
      <name val="B Nazanin"/>
      <charset val="178"/>
    </font>
    <font>
      <b/>
      <sz val="14"/>
      <color rgb="FF000000"/>
      <name val="B Nazanin"/>
      <charset val="178"/>
    </font>
    <font>
      <b/>
      <sz val="14"/>
      <name val="B Nazanin"/>
      <charset val="178"/>
    </font>
    <font>
      <sz val="11"/>
      <name val="Calibri"/>
    </font>
    <font>
      <b/>
      <sz val="12"/>
      <color rgb="FF0062AC"/>
      <name val="B Titr"/>
      <charset val="178"/>
    </font>
    <font>
      <b/>
      <sz val="10"/>
      <color rgb="FF0062AC"/>
      <name val="B Titr"/>
      <charset val="178"/>
    </font>
    <font>
      <b/>
      <sz val="11"/>
      <color theme="1"/>
      <name val="B Nazanin"/>
      <charset val="178"/>
    </font>
    <font>
      <sz val="11"/>
      <color theme="1"/>
      <name val="B Nazanin"/>
      <charset val="178"/>
    </font>
    <font>
      <sz val="8"/>
      <name val="Calibri"/>
      <family val="2"/>
    </font>
    <font>
      <sz val="11"/>
      <color theme="1"/>
      <name val="Arial"/>
      <family val="2"/>
      <charset val="178"/>
      <scheme val="minor"/>
    </font>
    <font>
      <b/>
      <sz val="12"/>
      <color theme="1"/>
      <name val="B Nazanin"/>
      <charset val="178"/>
    </font>
    <font>
      <sz val="10"/>
      <color theme="1"/>
      <name val="B Mitra"/>
      <charset val="178"/>
    </font>
    <font>
      <sz val="8"/>
      <color theme="1"/>
      <name val="B Mitra"/>
      <charset val="178"/>
    </font>
    <font>
      <sz val="11"/>
      <color theme="1"/>
      <name val="B Mitra"/>
      <charset val="178"/>
    </font>
    <font>
      <sz val="9"/>
      <color theme="1"/>
      <name val="B Mitra"/>
      <charset val="178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4" fillId="0" borderId="0" applyFont="0" applyFill="0" applyBorder="0" applyAlignment="0" applyProtection="0"/>
    <xf numFmtId="0" fontId="10" fillId="0" borderId="0"/>
    <xf numFmtId="43" fontId="16" fillId="0" borderId="0" applyFont="0" applyFill="0" applyBorder="0" applyAlignment="0" applyProtection="0"/>
  </cellStyleXfs>
  <cellXfs count="34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3" fontId="1" fillId="0" borderId="2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3" fontId="1" fillId="0" borderId="0" xfId="0" applyNumberFormat="1" applyFont="1" applyBorder="1" applyAlignment="1">
      <alignment horizontal="center" vertical="center"/>
    </xf>
    <xf numFmtId="10" fontId="1" fillId="0" borderId="0" xfId="1" applyNumberFormat="1" applyFont="1" applyAlignment="1">
      <alignment horizontal="center" vertical="center"/>
    </xf>
    <xf numFmtId="10" fontId="1" fillId="0" borderId="2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9" fontId="1" fillId="0" borderId="2" xfId="0" applyNumberFormat="1" applyFont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9" fontId="1" fillId="0" borderId="2" xfId="1" applyFont="1" applyBorder="1" applyAlignment="1">
      <alignment horizontal="center" vertical="center"/>
    </xf>
    <xf numFmtId="0" fontId="7" fillId="0" borderId="0" xfId="0" applyFont="1" applyAlignment="1">
      <alignment horizontal="right" vertical="center" readingOrder="2"/>
    </xf>
    <xf numFmtId="0" fontId="8" fillId="0" borderId="3" xfId="0" applyFont="1" applyBorder="1" applyAlignment="1">
      <alignment horizontal="center"/>
    </xf>
    <xf numFmtId="49" fontId="8" fillId="0" borderId="0" xfId="0" applyNumberFormat="1" applyFont="1" applyAlignment="1">
      <alignment horizontal="center" vertical="center" readingOrder="2"/>
    </xf>
    <xf numFmtId="0" fontId="11" fillId="0" borderId="0" xfId="2" applyFont="1"/>
    <xf numFmtId="0" fontId="10" fillId="0" borderId="0" xfId="2"/>
    <xf numFmtId="0" fontId="12" fillId="0" borderId="4" xfId="2" applyFont="1" applyBorder="1" applyAlignment="1">
      <alignment horizontal="center" vertical="center" wrapText="1" readingOrder="2"/>
    </xf>
    <xf numFmtId="0" fontId="13" fillId="0" borderId="4" xfId="2" applyFont="1" applyBorder="1" applyAlignment="1">
      <alignment horizontal="center" vertical="center" wrapText="1" readingOrder="2"/>
    </xf>
    <xf numFmtId="0" fontId="14" fillId="0" borderId="4" xfId="2" applyFont="1" applyBorder="1" applyAlignment="1">
      <alignment horizontal="center" vertical="center" wrapText="1" readingOrder="2"/>
    </xf>
    <xf numFmtId="0" fontId="15" fillId="0" borderId="4" xfId="2" applyFont="1" applyBorder="1" applyAlignment="1">
      <alignment horizontal="center" vertical="center" wrapText="1" readingOrder="2"/>
    </xf>
    <xf numFmtId="0" fontId="5" fillId="0" borderId="0" xfId="0" applyFont="1" applyAlignment="1">
      <alignment horizontal="right" vertical="center" readingOrder="2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 readingOrder="2"/>
    </xf>
    <xf numFmtId="0" fontId="11" fillId="0" borderId="0" xfId="2" applyFont="1" applyAlignment="1">
      <alignment horizontal="center" vertical="center"/>
    </xf>
    <xf numFmtId="0" fontId="5" fillId="0" borderId="0" xfId="2" applyFont="1" applyAlignment="1">
      <alignment horizontal="right" vertical="center" readingOrder="2"/>
    </xf>
    <xf numFmtId="164" fontId="14" fillId="0" borderId="4" xfId="3" applyNumberFormat="1" applyFont="1" applyBorder="1" applyAlignment="1">
      <alignment horizontal="center" vertical="center" wrapText="1" readingOrder="2"/>
    </xf>
    <xf numFmtId="0" fontId="14" fillId="0" borderId="4" xfId="2" applyFont="1" applyBorder="1" applyAlignment="1">
      <alignment vertical="center" wrapText="1" readingOrder="2"/>
    </xf>
  </cellXfs>
  <cellStyles count="4">
    <cellStyle name="Comma 2" xfId="3" xr:uid="{F7AF6D18-99A0-48C1-A259-7F10BF9DC2CE}"/>
    <cellStyle name="Normal" xfId="0" builtinId="0"/>
    <cellStyle name="Normal 2" xfId="2" xr:uid="{93C9EE73-5D20-4AEB-8204-BA631865BE2C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15"/>
  <sheetViews>
    <sheetView rightToLeft="1" workbookViewId="0">
      <selection activeCell="A11" sqref="A11"/>
    </sheetView>
  </sheetViews>
  <sheetFormatPr defaultRowHeight="22.5"/>
  <cols>
    <col min="1" max="1" width="51.42578125" style="1" bestFit="1" customWidth="1"/>
    <col min="2" max="2" width="1" style="1" customWidth="1"/>
    <col min="3" max="3" width="16" style="1" bestFit="1" customWidth="1"/>
    <col min="4" max="4" width="1" style="1" customWidth="1"/>
    <col min="5" max="5" width="21.85546875" style="1" bestFit="1" customWidth="1"/>
    <col min="6" max="6" width="1" style="1" customWidth="1"/>
    <col min="7" max="7" width="22" style="1" bestFit="1" customWidth="1"/>
    <col min="8" max="8" width="1" style="1" customWidth="1"/>
    <col min="9" max="9" width="17.28515625" style="1" bestFit="1" customWidth="1"/>
    <col min="10" max="10" width="1" style="1" customWidth="1"/>
    <col min="11" max="11" width="20.5703125" style="1" bestFit="1" customWidth="1"/>
    <col min="12" max="12" width="1" style="1" customWidth="1"/>
    <col min="13" max="13" width="6.28515625" style="1" bestFit="1" customWidth="1"/>
    <col min="14" max="14" width="1" style="1" customWidth="1"/>
    <col min="15" max="15" width="12" style="1" bestFit="1" customWidth="1"/>
    <col min="16" max="16" width="1.28515625" style="1" customWidth="1"/>
    <col min="17" max="17" width="17.140625" style="1" bestFit="1" customWidth="1"/>
    <col min="18" max="18" width="1" style="1" customWidth="1"/>
    <col min="19" max="19" width="11.28515625" style="1" bestFit="1" customWidth="1"/>
    <col min="20" max="20" width="1" style="1" customWidth="1"/>
    <col min="21" max="21" width="21.85546875" style="1" bestFit="1" customWidth="1"/>
    <col min="22" max="22" width="1" style="1" customWidth="1"/>
    <col min="23" max="23" width="21.85546875" style="1" bestFit="1" customWidth="1"/>
    <col min="24" max="24" width="1" style="1" customWidth="1"/>
    <col min="25" max="25" width="30.7109375" style="1" bestFit="1" customWidth="1"/>
    <col min="26" max="26" width="1" style="1" customWidth="1"/>
    <col min="27" max="27" width="9.140625" style="1" customWidth="1"/>
    <col min="28" max="16384" width="9.140625" style="1"/>
  </cols>
  <sheetData>
    <row r="2" spans="1:25" ht="24">
      <c r="A2" s="28" t="s">
        <v>0</v>
      </c>
      <c r="B2" s="28" t="s">
        <v>0</v>
      </c>
      <c r="C2" s="28" t="s">
        <v>0</v>
      </c>
      <c r="D2" s="28" t="s">
        <v>0</v>
      </c>
      <c r="E2" s="28" t="s">
        <v>0</v>
      </c>
      <c r="F2" s="28" t="s">
        <v>0</v>
      </c>
      <c r="G2" s="28" t="s">
        <v>0</v>
      </c>
      <c r="H2" s="28" t="s">
        <v>0</v>
      </c>
      <c r="I2" s="28" t="s">
        <v>0</v>
      </c>
      <c r="J2" s="28" t="s">
        <v>0</v>
      </c>
      <c r="K2" s="28" t="s">
        <v>0</v>
      </c>
      <c r="L2" s="28" t="s">
        <v>0</v>
      </c>
      <c r="M2" s="28" t="s">
        <v>0</v>
      </c>
      <c r="N2" s="28" t="s">
        <v>0</v>
      </c>
      <c r="O2" s="28" t="s">
        <v>0</v>
      </c>
      <c r="P2" s="28"/>
      <c r="Q2" s="28" t="s">
        <v>0</v>
      </c>
      <c r="R2" s="28" t="s">
        <v>0</v>
      </c>
      <c r="S2" s="28" t="s">
        <v>0</v>
      </c>
      <c r="T2" s="28" t="s">
        <v>0</v>
      </c>
      <c r="U2" s="28" t="s">
        <v>0</v>
      </c>
      <c r="V2" s="28" t="s">
        <v>0</v>
      </c>
      <c r="W2" s="28" t="s">
        <v>0</v>
      </c>
      <c r="X2" s="28" t="s">
        <v>0</v>
      </c>
      <c r="Y2" s="28" t="s">
        <v>0</v>
      </c>
    </row>
    <row r="3" spans="1:25" ht="24">
      <c r="A3" s="28" t="s">
        <v>1</v>
      </c>
      <c r="B3" s="28" t="s">
        <v>1</v>
      </c>
      <c r="C3" s="28" t="s">
        <v>1</v>
      </c>
      <c r="D3" s="28" t="s">
        <v>1</v>
      </c>
      <c r="E3" s="28" t="s">
        <v>1</v>
      </c>
      <c r="F3" s="28" t="s">
        <v>1</v>
      </c>
      <c r="G3" s="28" t="s">
        <v>1</v>
      </c>
      <c r="H3" s="28" t="s">
        <v>1</v>
      </c>
      <c r="I3" s="28" t="s">
        <v>1</v>
      </c>
      <c r="J3" s="28" t="s">
        <v>1</v>
      </c>
      <c r="K3" s="28" t="s">
        <v>1</v>
      </c>
      <c r="L3" s="28" t="s">
        <v>1</v>
      </c>
      <c r="M3" s="28" t="s">
        <v>1</v>
      </c>
      <c r="N3" s="28" t="s">
        <v>1</v>
      </c>
      <c r="O3" s="28" t="s">
        <v>1</v>
      </c>
      <c r="P3" s="28"/>
      <c r="Q3" s="28" t="s">
        <v>1</v>
      </c>
      <c r="R3" s="28" t="s">
        <v>1</v>
      </c>
      <c r="S3" s="28" t="s">
        <v>1</v>
      </c>
      <c r="T3" s="28" t="s">
        <v>1</v>
      </c>
      <c r="U3" s="28" t="s">
        <v>1</v>
      </c>
      <c r="V3" s="28" t="s">
        <v>1</v>
      </c>
      <c r="W3" s="28" t="s">
        <v>1</v>
      </c>
      <c r="X3" s="28" t="s">
        <v>1</v>
      </c>
      <c r="Y3" s="28" t="s">
        <v>1</v>
      </c>
    </row>
    <row r="4" spans="1:25" ht="24">
      <c r="A4" s="28" t="s">
        <v>2</v>
      </c>
      <c r="B4" s="28" t="s">
        <v>2</v>
      </c>
      <c r="C4" s="28" t="s">
        <v>2</v>
      </c>
      <c r="D4" s="28" t="s">
        <v>2</v>
      </c>
      <c r="E4" s="28" t="s">
        <v>2</v>
      </c>
      <c r="F4" s="28" t="s">
        <v>2</v>
      </c>
      <c r="G4" s="28" t="s">
        <v>2</v>
      </c>
      <c r="H4" s="28" t="s">
        <v>2</v>
      </c>
      <c r="I4" s="28" t="s">
        <v>2</v>
      </c>
      <c r="J4" s="28" t="s">
        <v>2</v>
      </c>
      <c r="K4" s="28" t="s">
        <v>2</v>
      </c>
      <c r="L4" s="28" t="s">
        <v>2</v>
      </c>
      <c r="M4" s="28" t="s">
        <v>2</v>
      </c>
      <c r="N4" s="28" t="s">
        <v>2</v>
      </c>
      <c r="O4" s="28" t="s">
        <v>2</v>
      </c>
      <c r="P4" s="28"/>
      <c r="Q4" s="28" t="s">
        <v>2</v>
      </c>
      <c r="R4" s="28" t="s">
        <v>2</v>
      </c>
      <c r="S4" s="28" t="s">
        <v>2</v>
      </c>
      <c r="T4" s="28" t="s">
        <v>2</v>
      </c>
      <c r="U4" s="28" t="s">
        <v>2</v>
      </c>
      <c r="V4" s="28" t="s">
        <v>2</v>
      </c>
      <c r="W4" s="28" t="s">
        <v>2</v>
      </c>
      <c r="X4" s="28" t="s">
        <v>2</v>
      </c>
      <c r="Y4" s="28" t="s">
        <v>2</v>
      </c>
    </row>
    <row r="5" spans="1:25" ht="25.5">
      <c r="A5" s="26" t="s">
        <v>233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12"/>
      <c r="Y5" s="12"/>
    </row>
    <row r="6" spans="1:25" ht="25.5">
      <c r="A6" s="26" t="s">
        <v>234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Y6" s="3"/>
    </row>
    <row r="7" spans="1:25" ht="24.75" thickBot="1">
      <c r="A7" s="27" t="s">
        <v>3</v>
      </c>
      <c r="C7" s="27" t="s">
        <v>220</v>
      </c>
      <c r="D7" s="27" t="s">
        <v>4</v>
      </c>
      <c r="E7" s="27" t="s">
        <v>4</v>
      </c>
      <c r="F7" s="27" t="s">
        <v>4</v>
      </c>
      <c r="G7" s="27" t="s">
        <v>4</v>
      </c>
      <c r="I7" s="27" t="s">
        <v>5</v>
      </c>
      <c r="J7" s="27" t="s">
        <v>5</v>
      </c>
      <c r="K7" s="27" t="s">
        <v>5</v>
      </c>
      <c r="L7" s="27" t="s">
        <v>5</v>
      </c>
      <c r="M7" s="27" t="s">
        <v>5</v>
      </c>
      <c r="N7" s="27" t="s">
        <v>5</v>
      </c>
      <c r="O7" s="27" t="s">
        <v>5</v>
      </c>
      <c r="P7" s="6"/>
      <c r="Q7" s="27" t="s">
        <v>6</v>
      </c>
      <c r="R7" s="27" t="s">
        <v>6</v>
      </c>
      <c r="S7" s="27" t="s">
        <v>6</v>
      </c>
      <c r="T7" s="27" t="s">
        <v>6</v>
      </c>
      <c r="U7" s="27" t="s">
        <v>6</v>
      </c>
      <c r="V7" s="27" t="s">
        <v>6</v>
      </c>
      <c r="W7" s="27" t="s">
        <v>6</v>
      </c>
      <c r="X7" s="27" t="s">
        <v>6</v>
      </c>
      <c r="Y7" s="27" t="s">
        <v>6</v>
      </c>
    </row>
    <row r="8" spans="1:25" ht="24.75" thickBot="1">
      <c r="A8" s="27" t="s">
        <v>3</v>
      </c>
      <c r="C8" s="27" t="s">
        <v>7</v>
      </c>
      <c r="E8" s="27" t="s">
        <v>8</v>
      </c>
      <c r="G8" s="27" t="s">
        <v>9</v>
      </c>
      <c r="I8" s="27" t="s">
        <v>10</v>
      </c>
      <c r="J8" s="27" t="s">
        <v>10</v>
      </c>
      <c r="K8" s="27" t="s">
        <v>10</v>
      </c>
      <c r="M8" s="27" t="s">
        <v>11</v>
      </c>
      <c r="N8" s="27" t="s">
        <v>11</v>
      </c>
      <c r="O8" s="27" t="s">
        <v>11</v>
      </c>
      <c r="P8" s="6"/>
      <c r="Q8" s="27" t="s">
        <v>7</v>
      </c>
      <c r="S8" s="27" t="s">
        <v>12</v>
      </c>
      <c r="U8" s="27" t="s">
        <v>8</v>
      </c>
      <c r="W8" s="27" t="s">
        <v>9</v>
      </c>
      <c r="Y8" s="27" t="s">
        <v>13</v>
      </c>
    </row>
    <row r="9" spans="1:25" ht="24.75" thickBot="1">
      <c r="A9" s="27" t="s">
        <v>3</v>
      </c>
      <c r="C9" s="27" t="s">
        <v>7</v>
      </c>
      <c r="E9" s="27" t="s">
        <v>8</v>
      </c>
      <c r="G9" s="27" t="s">
        <v>9</v>
      </c>
      <c r="I9" s="27" t="s">
        <v>7</v>
      </c>
      <c r="K9" s="27" t="s">
        <v>8</v>
      </c>
      <c r="M9" s="27" t="s">
        <v>7</v>
      </c>
      <c r="O9" s="27" t="s">
        <v>14</v>
      </c>
      <c r="P9" s="6"/>
      <c r="Q9" s="27" t="s">
        <v>7</v>
      </c>
      <c r="S9" s="27" t="s">
        <v>12</v>
      </c>
      <c r="U9" s="27" t="s">
        <v>8</v>
      </c>
      <c r="W9" s="27" t="s">
        <v>9</v>
      </c>
      <c r="Y9" s="27" t="s">
        <v>13</v>
      </c>
    </row>
    <row r="10" spans="1:25" ht="24">
      <c r="A10" s="2" t="s">
        <v>15</v>
      </c>
      <c r="C10" s="3">
        <v>2378984999</v>
      </c>
      <c r="E10" s="3">
        <v>7139979588798</v>
      </c>
      <c r="G10" s="3">
        <v>7049945495301.75</v>
      </c>
      <c r="I10" s="3">
        <v>17347209942</v>
      </c>
      <c r="K10" s="3">
        <v>0</v>
      </c>
      <c r="M10" s="3">
        <v>0</v>
      </c>
      <c r="O10" s="3">
        <v>0</v>
      </c>
      <c r="P10" s="3"/>
      <c r="Q10" s="3">
        <v>19726194941</v>
      </c>
      <c r="S10" s="3">
        <v>367</v>
      </c>
      <c r="U10" s="3">
        <v>7139979588798</v>
      </c>
      <c r="W10" s="3">
        <v>7201665366542.3799</v>
      </c>
      <c r="Y10" s="8">
        <v>3.5921218680376232E-2</v>
      </c>
    </row>
    <row r="11" spans="1:25" ht="24">
      <c r="A11" s="2" t="s">
        <v>16</v>
      </c>
      <c r="C11" s="3">
        <v>221832</v>
      </c>
      <c r="E11" s="3">
        <v>199999827699</v>
      </c>
      <c r="G11" s="3">
        <v>224454450343.21899</v>
      </c>
      <c r="I11" s="3">
        <v>0</v>
      </c>
      <c r="K11" s="3">
        <v>0</v>
      </c>
      <c r="M11" s="3">
        <v>0</v>
      </c>
      <c r="O11" s="3">
        <v>0</v>
      </c>
      <c r="P11" s="3"/>
      <c r="Q11" s="3">
        <v>221832</v>
      </c>
      <c r="S11" s="3">
        <v>1084364</v>
      </c>
      <c r="U11" s="3">
        <v>199999827699</v>
      </c>
      <c r="W11" s="3">
        <v>239969322924.36499</v>
      </c>
      <c r="Y11" s="8">
        <v>1.1969440520514651E-3</v>
      </c>
    </row>
    <row r="12" spans="1:25" ht="24">
      <c r="A12" s="2" t="s">
        <v>32</v>
      </c>
      <c r="C12" s="3">
        <v>347222222</v>
      </c>
      <c r="E12" s="3">
        <v>1500458547725</v>
      </c>
      <c r="G12" s="3">
        <v>1650699786443.55</v>
      </c>
      <c r="I12" s="3">
        <v>57870370</v>
      </c>
      <c r="K12" s="3">
        <v>0</v>
      </c>
      <c r="M12" s="3">
        <v>-2</v>
      </c>
      <c r="O12" s="3">
        <v>2</v>
      </c>
      <c r="P12" s="3"/>
      <c r="Q12" s="3">
        <v>405092590</v>
      </c>
      <c r="S12" s="3">
        <v>4186</v>
      </c>
      <c r="U12" s="3">
        <v>1500458540317</v>
      </c>
      <c r="W12" s="3">
        <v>1686852370222.6599</v>
      </c>
      <c r="Y12" s="8">
        <v>8.4138584324935182E-3</v>
      </c>
    </row>
    <row r="13" spans="1:25" ht="24">
      <c r="A13" s="2" t="s">
        <v>33</v>
      </c>
      <c r="C13" s="3">
        <v>66800000</v>
      </c>
      <c r="E13" s="3">
        <v>99619282598</v>
      </c>
      <c r="G13" s="3">
        <v>87582114332.800003</v>
      </c>
      <c r="I13" s="3">
        <v>0</v>
      </c>
      <c r="K13" s="3">
        <v>0</v>
      </c>
      <c r="M13" s="3">
        <v>0</v>
      </c>
      <c r="O13" s="3">
        <v>0</v>
      </c>
      <c r="P13" s="3"/>
      <c r="Q13" s="3">
        <v>66800000</v>
      </c>
      <c r="S13" s="3">
        <v>1262</v>
      </c>
      <c r="U13" s="3">
        <v>99619282598</v>
      </c>
      <c r="W13" s="3">
        <v>83860871235.199997</v>
      </c>
      <c r="Y13" s="8">
        <v>4.1829001224653954E-4</v>
      </c>
    </row>
    <row r="14" spans="1:25" ht="24.75" thickBot="1">
      <c r="A14" s="2" t="s">
        <v>34</v>
      </c>
      <c r="C14" s="3">
        <v>367647050</v>
      </c>
      <c r="E14" s="3">
        <v>2500531361863</v>
      </c>
      <c r="G14" s="3">
        <v>2641997336592.0601</v>
      </c>
      <c r="I14" s="3">
        <v>0</v>
      </c>
      <c r="K14" s="3">
        <v>0</v>
      </c>
      <c r="M14" s="3">
        <v>0</v>
      </c>
      <c r="O14" s="3">
        <v>0</v>
      </c>
      <c r="P14" s="3"/>
      <c r="Q14" s="3">
        <v>367647050</v>
      </c>
      <c r="S14" s="3">
        <v>7382</v>
      </c>
      <c r="U14" s="3">
        <v>2500531361863</v>
      </c>
      <c r="W14" s="3">
        <v>2699781885205.23</v>
      </c>
      <c r="Y14" s="8">
        <v>1.3466254060945997E-2</v>
      </c>
    </row>
    <row r="15" spans="1:25" ht="24.75" thickBot="1">
      <c r="A15" s="2" t="s">
        <v>35</v>
      </c>
      <c r="C15" s="1" t="s">
        <v>35</v>
      </c>
      <c r="E15" s="4">
        <f>SUM(E10:E14)</f>
        <v>11440588608683</v>
      </c>
      <c r="G15" s="4">
        <f>SUM(G10:G14)</f>
        <v>11654679183013.381</v>
      </c>
      <c r="I15" s="1" t="s">
        <v>35</v>
      </c>
      <c r="K15" s="4">
        <f>SUM(K10:K14)</f>
        <v>0</v>
      </c>
      <c r="M15" s="1" t="s">
        <v>35</v>
      </c>
      <c r="O15" s="4">
        <f>SUM(O10:O14)</f>
        <v>2</v>
      </c>
      <c r="P15" s="7"/>
      <c r="Q15" s="1" t="s">
        <v>35</v>
      </c>
      <c r="S15" s="1" t="s">
        <v>35</v>
      </c>
      <c r="U15" s="4">
        <f>SUM(U10:U14)</f>
        <v>11440588601275</v>
      </c>
      <c r="W15" s="4">
        <f>SUM(W10:W14)</f>
        <v>11912129816129.834</v>
      </c>
      <c r="Y15" s="9">
        <f>SUM(Y10:Y14)</f>
        <v>5.9416565238113749E-2</v>
      </c>
    </row>
  </sheetData>
  <mergeCells count="23">
    <mergeCell ref="Y8:Y9"/>
    <mergeCell ref="Q7:Y7"/>
    <mergeCell ref="A2:Y2"/>
    <mergeCell ref="A3:Y3"/>
    <mergeCell ref="A4:Y4"/>
    <mergeCell ref="I7:O7"/>
    <mergeCell ref="Q8:Q9"/>
    <mergeCell ref="S8:S9"/>
    <mergeCell ref="U8:U9"/>
    <mergeCell ref="W8:W9"/>
    <mergeCell ref="I9"/>
    <mergeCell ref="K9"/>
    <mergeCell ref="I8:K8"/>
    <mergeCell ref="M9"/>
    <mergeCell ref="O9"/>
    <mergeCell ref="M8:O8"/>
    <mergeCell ref="A5:W5"/>
    <mergeCell ref="A6:W6"/>
    <mergeCell ref="A7:A9"/>
    <mergeCell ref="C8:C9"/>
    <mergeCell ref="E8:E9"/>
    <mergeCell ref="G8:G9"/>
    <mergeCell ref="C7:G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AA1075-E384-411D-8A34-D87750A017C7}">
  <dimension ref="A2:Y24"/>
  <sheetViews>
    <sheetView rightToLeft="1" workbookViewId="0">
      <selection activeCell="A12" sqref="A12"/>
    </sheetView>
  </sheetViews>
  <sheetFormatPr defaultRowHeight="22.5"/>
  <cols>
    <col min="1" max="1" width="51.42578125" style="1" bestFit="1" customWidth="1"/>
    <col min="2" max="2" width="1" style="1" customWidth="1"/>
    <col min="3" max="3" width="16" style="1" bestFit="1" customWidth="1"/>
    <col min="4" max="4" width="1" style="1" customWidth="1"/>
    <col min="5" max="5" width="21.85546875" style="1" bestFit="1" customWidth="1"/>
    <col min="6" max="6" width="1" style="1" customWidth="1"/>
    <col min="7" max="7" width="22" style="1" bestFit="1" customWidth="1"/>
    <col min="8" max="8" width="1" style="1" customWidth="1"/>
    <col min="9" max="9" width="17.28515625" style="1" bestFit="1" customWidth="1"/>
    <col min="10" max="10" width="1" style="1" customWidth="1"/>
    <col min="11" max="11" width="20.5703125" style="1" bestFit="1" customWidth="1"/>
    <col min="12" max="12" width="1" style="1" customWidth="1"/>
    <col min="13" max="13" width="6.28515625" style="1" bestFit="1" customWidth="1"/>
    <col min="14" max="14" width="1" style="1" customWidth="1"/>
    <col min="15" max="15" width="12" style="1" bestFit="1" customWidth="1"/>
    <col min="16" max="16" width="1.28515625" style="1" customWidth="1"/>
    <col min="17" max="17" width="17.140625" style="1" bestFit="1" customWidth="1"/>
    <col min="18" max="18" width="1" style="1" customWidth="1"/>
    <col min="19" max="19" width="11.28515625" style="1" bestFit="1" customWidth="1"/>
    <col min="20" max="20" width="1" style="1" customWidth="1"/>
    <col min="21" max="21" width="21.85546875" style="1" bestFit="1" customWidth="1"/>
    <col min="22" max="22" width="1" style="1" customWidth="1"/>
    <col min="23" max="23" width="21.85546875" style="1" bestFit="1" customWidth="1"/>
    <col min="24" max="24" width="1" style="1" customWidth="1"/>
    <col min="25" max="25" width="30.7109375" style="1" bestFit="1" customWidth="1"/>
    <col min="26" max="26" width="1" style="1" customWidth="1"/>
    <col min="27" max="27" width="9.140625" style="1" customWidth="1"/>
    <col min="28" max="16384" width="9.140625" style="1"/>
  </cols>
  <sheetData>
    <row r="2" spans="1:25" ht="24">
      <c r="A2" s="28" t="s">
        <v>0</v>
      </c>
      <c r="B2" s="28" t="s">
        <v>0</v>
      </c>
      <c r="C2" s="28" t="s">
        <v>0</v>
      </c>
      <c r="D2" s="28" t="s">
        <v>0</v>
      </c>
      <c r="E2" s="28" t="s">
        <v>0</v>
      </c>
      <c r="F2" s="28" t="s">
        <v>0</v>
      </c>
      <c r="G2" s="28" t="s">
        <v>0</v>
      </c>
      <c r="H2" s="28" t="s">
        <v>0</v>
      </c>
      <c r="I2" s="28" t="s">
        <v>0</v>
      </c>
      <c r="J2" s="28" t="s">
        <v>0</v>
      </c>
      <c r="K2" s="28" t="s">
        <v>0</v>
      </c>
      <c r="L2" s="28" t="s">
        <v>0</v>
      </c>
      <c r="M2" s="28" t="s">
        <v>0</v>
      </c>
      <c r="N2" s="28" t="s">
        <v>0</v>
      </c>
      <c r="O2" s="28" t="s">
        <v>0</v>
      </c>
      <c r="P2" s="28"/>
      <c r="Q2" s="28" t="s">
        <v>0</v>
      </c>
      <c r="R2" s="28" t="s">
        <v>0</v>
      </c>
      <c r="S2" s="28" t="s">
        <v>0</v>
      </c>
      <c r="T2" s="28" t="s">
        <v>0</v>
      </c>
      <c r="U2" s="28" t="s">
        <v>0</v>
      </c>
      <c r="V2" s="28" t="s">
        <v>0</v>
      </c>
      <c r="W2" s="28" t="s">
        <v>0</v>
      </c>
      <c r="X2" s="28" t="s">
        <v>0</v>
      </c>
      <c r="Y2" s="28" t="s">
        <v>0</v>
      </c>
    </row>
    <row r="3" spans="1:25" ht="24">
      <c r="A3" s="28" t="s">
        <v>1</v>
      </c>
      <c r="B3" s="28" t="s">
        <v>1</v>
      </c>
      <c r="C3" s="28" t="s">
        <v>1</v>
      </c>
      <c r="D3" s="28" t="s">
        <v>1</v>
      </c>
      <c r="E3" s="28" t="s">
        <v>1</v>
      </c>
      <c r="F3" s="28" t="s">
        <v>1</v>
      </c>
      <c r="G3" s="28" t="s">
        <v>1</v>
      </c>
      <c r="H3" s="28" t="s">
        <v>1</v>
      </c>
      <c r="I3" s="28" t="s">
        <v>1</v>
      </c>
      <c r="J3" s="28" t="s">
        <v>1</v>
      </c>
      <c r="K3" s="28" t="s">
        <v>1</v>
      </c>
      <c r="L3" s="28" t="s">
        <v>1</v>
      </c>
      <c r="M3" s="28" t="s">
        <v>1</v>
      </c>
      <c r="N3" s="28" t="s">
        <v>1</v>
      </c>
      <c r="O3" s="28" t="s">
        <v>1</v>
      </c>
      <c r="P3" s="28"/>
      <c r="Q3" s="28" t="s">
        <v>1</v>
      </c>
      <c r="R3" s="28" t="s">
        <v>1</v>
      </c>
      <c r="S3" s="28" t="s">
        <v>1</v>
      </c>
      <c r="T3" s="28" t="s">
        <v>1</v>
      </c>
      <c r="U3" s="28" t="s">
        <v>1</v>
      </c>
      <c r="V3" s="28" t="s">
        <v>1</v>
      </c>
      <c r="W3" s="28" t="s">
        <v>1</v>
      </c>
      <c r="X3" s="28" t="s">
        <v>1</v>
      </c>
      <c r="Y3" s="28" t="s">
        <v>1</v>
      </c>
    </row>
    <row r="4" spans="1:25" ht="24">
      <c r="A4" s="28" t="s">
        <v>2</v>
      </c>
      <c r="B4" s="28" t="s">
        <v>2</v>
      </c>
      <c r="C4" s="28" t="s">
        <v>2</v>
      </c>
      <c r="D4" s="28" t="s">
        <v>2</v>
      </c>
      <c r="E4" s="28" t="s">
        <v>2</v>
      </c>
      <c r="F4" s="28" t="s">
        <v>2</v>
      </c>
      <c r="G4" s="28" t="s">
        <v>2</v>
      </c>
      <c r="H4" s="28" t="s">
        <v>2</v>
      </c>
      <c r="I4" s="28" t="s">
        <v>2</v>
      </c>
      <c r="J4" s="28" t="s">
        <v>2</v>
      </c>
      <c r="K4" s="28" t="s">
        <v>2</v>
      </c>
      <c r="L4" s="28" t="s">
        <v>2</v>
      </c>
      <c r="M4" s="28" t="s">
        <v>2</v>
      </c>
      <c r="N4" s="28" t="s">
        <v>2</v>
      </c>
      <c r="O4" s="28" t="s">
        <v>2</v>
      </c>
      <c r="P4" s="28"/>
      <c r="Q4" s="28" t="s">
        <v>2</v>
      </c>
      <c r="R4" s="28" t="s">
        <v>2</v>
      </c>
      <c r="S4" s="28" t="s">
        <v>2</v>
      </c>
      <c r="T4" s="28" t="s">
        <v>2</v>
      </c>
      <c r="U4" s="28" t="s">
        <v>2</v>
      </c>
      <c r="V4" s="28" t="s">
        <v>2</v>
      </c>
      <c r="W4" s="28" t="s">
        <v>2</v>
      </c>
      <c r="X4" s="28" t="s">
        <v>2</v>
      </c>
      <c r="Y4" s="28" t="s">
        <v>2</v>
      </c>
    </row>
    <row r="5" spans="1:25" ht="25.5">
      <c r="A5" s="26" t="s">
        <v>235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Y5" s="3"/>
    </row>
    <row r="6" spans="1:25" ht="24.75" thickBot="1">
      <c r="A6" s="27" t="s">
        <v>3</v>
      </c>
      <c r="C6" s="27" t="s">
        <v>220</v>
      </c>
      <c r="D6" s="27" t="s">
        <v>4</v>
      </c>
      <c r="E6" s="27" t="s">
        <v>4</v>
      </c>
      <c r="F6" s="27" t="s">
        <v>4</v>
      </c>
      <c r="G6" s="27" t="s">
        <v>4</v>
      </c>
      <c r="I6" s="27" t="s">
        <v>5</v>
      </c>
      <c r="J6" s="27" t="s">
        <v>5</v>
      </c>
      <c r="K6" s="27" t="s">
        <v>5</v>
      </c>
      <c r="L6" s="27" t="s">
        <v>5</v>
      </c>
      <c r="M6" s="27" t="s">
        <v>5</v>
      </c>
      <c r="N6" s="27" t="s">
        <v>5</v>
      </c>
      <c r="O6" s="27" t="s">
        <v>5</v>
      </c>
      <c r="P6" s="6"/>
      <c r="Q6" s="27" t="s">
        <v>6</v>
      </c>
      <c r="R6" s="27" t="s">
        <v>6</v>
      </c>
      <c r="S6" s="27" t="s">
        <v>6</v>
      </c>
      <c r="T6" s="27" t="s">
        <v>6</v>
      </c>
      <c r="U6" s="27" t="s">
        <v>6</v>
      </c>
      <c r="V6" s="27" t="s">
        <v>6</v>
      </c>
      <c r="W6" s="27" t="s">
        <v>6</v>
      </c>
      <c r="X6" s="27" t="s">
        <v>6</v>
      </c>
      <c r="Y6" s="27" t="s">
        <v>6</v>
      </c>
    </row>
    <row r="7" spans="1:25" ht="24.75" thickBot="1">
      <c r="A7" s="27" t="s">
        <v>3</v>
      </c>
      <c r="C7" s="27" t="s">
        <v>7</v>
      </c>
      <c r="E7" s="27" t="s">
        <v>8</v>
      </c>
      <c r="G7" s="27" t="s">
        <v>9</v>
      </c>
      <c r="I7" s="27" t="s">
        <v>10</v>
      </c>
      <c r="J7" s="27" t="s">
        <v>10</v>
      </c>
      <c r="K7" s="27" t="s">
        <v>10</v>
      </c>
      <c r="M7" s="27" t="s">
        <v>11</v>
      </c>
      <c r="N7" s="27" t="s">
        <v>11</v>
      </c>
      <c r="O7" s="27" t="s">
        <v>11</v>
      </c>
      <c r="P7" s="6"/>
      <c r="Q7" s="27" t="s">
        <v>7</v>
      </c>
      <c r="S7" s="27" t="s">
        <v>12</v>
      </c>
      <c r="U7" s="27" t="s">
        <v>8</v>
      </c>
      <c r="W7" s="27" t="s">
        <v>9</v>
      </c>
      <c r="Y7" s="27" t="s">
        <v>13</v>
      </c>
    </row>
    <row r="8" spans="1:25" ht="24.75" thickBot="1">
      <c r="A8" s="27" t="s">
        <v>3</v>
      </c>
      <c r="C8" s="27" t="s">
        <v>7</v>
      </c>
      <c r="E8" s="27" t="s">
        <v>8</v>
      </c>
      <c r="G8" s="27" t="s">
        <v>9</v>
      </c>
      <c r="I8" s="5" t="s">
        <v>7</v>
      </c>
      <c r="K8" s="5" t="s">
        <v>8</v>
      </c>
      <c r="M8" s="5" t="s">
        <v>7</v>
      </c>
      <c r="O8" s="5" t="s">
        <v>14</v>
      </c>
      <c r="P8" s="6"/>
      <c r="Q8" s="27" t="s">
        <v>7</v>
      </c>
      <c r="S8" s="27" t="s">
        <v>12</v>
      </c>
      <c r="U8" s="27" t="s">
        <v>8</v>
      </c>
      <c r="W8" s="27" t="s">
        <v>9</v>
      </c>
      <c r="Y8" s="27" t="s">
        <v>13</v>
      </c>
    </row>
    <row r="9" spans="1:25" ht="24">
      <c r="A9" s="2" t="s">
        <v>221</v>
      </c>
      <c r="C9" s="3">
        <v>9734830</v>
      </c>
      <c r="E9" s="3">
        <v>114446851300</v>
      </c>
      <c r="G9" s="3">
        <v>130312224128.495</v>
      </c>
      <c r="I9" s="3">
        <v>275354</v>
      </c>
      <c r="K9" s="3">
        <v>3659596884</v>
      </c>
      <c r="M9" s="3">
        <v>0</v>
      </c>
      <c r="O9" s="3">
        <v>0</v>
      </c>
      <c r="P9" s="3"/>
      <c r="Q9" s="3">
        <v>10010184</v>
      </c>
      <c r="S9" s="3">
        <v>13290</v>
      </c>
      <c r="U9" s="3">
        <v>118106448184</v>
      </c>
      <c r="W9" s="3">
        <v>132997430286.57201</v>
      </c>
      <c r="Y9" s="8">
        <v>6.6337847346352842E-4</v>
      </c>
    </row>
    <row r="10" spans="1:25" ht="24">
      <c r="A10" s="2" t="s">
        <v>222</v>
      </c>
      <c r="C10" s="3">
        <v>44186951</v>
      </c>
      <c r="E10" s="3">
        <v>666101536609</v>
      </c>
      <c r="G10" s="3">
        <v>764216388538.09399</v>
      </c>
      <c r="I10" s="3">
        <v>5600000</v>
      </c>
      <c r="K10" s="3">
        <v>94467253107</v>
      </c>
      <c r="M10" s="3">
        <v>0</v>
      </c>
      <c r="O10" s="3">
        <v>0</v>
      </c>
      <c r="P10" s="3"/>
      <c r="Q10" s="3">
        <v>49786951</v>
      </c>
      <c r="S10" s="3">
        <v>16810</v>
      </c>
      <c r="U10" s="3">
        <v>760568789716</v>
      </c>
      <c r="W10" s="3">
        <v>836680124495.802</v>
      </c>
      <c r="Y10" s="8">
        <v>4.1732805105283216E-3</v>
      </c>
    </row>
    <row r="11" spans="1:25" ht="24">
      <c r="A11" s="2" t="s">
        <v>223</v>
      </c>
      <c r="C11" s="3">
        <v>27507225</v>
      </c>
      <c r="E11" s="3">
        <v>308990763787</v>
      </c>
      <c r="G11" s="3">
        <v>381416476064.93597</v>
      </c>
      <c r="I11" s="3">
        <v>15000000</v>
      </c>
      <c r="K11" s="3">
        <v>210404164913</v>
      </c>
      <c r="M11" s="3">
        <v>0</v>
      </c>
      <c r="O11" s="3">
        <v>0</v>
      </c>
      <c r="P11" s="3"/>
      <c r="Q11" s="3">
        <v>42507225</v>
      </c>
      <c r="S11" s="3">
        <v>13460</v>
      </c>
      <c r="U11" s="3">
        <v>519394928700</v>
      </c>
      <c r="W11" s="3">
        <v>571984186534.177</v>
      </c>
      <c r="Y11" s="8">
        <v>2.8530024654666621E-3</v>
      </c>
    </row>
    <row r="12" spans="1:25" ht="24">
      <c r="A12" s="2" t="s">
        <v>224</v>
      </c>
      <c r="C12" s="3">
        <v>20000000</v>
      </c>
      <c r="E12" s="3">
        <v>221143772907</v>
      </c>
      <c r="G12" s="3">
        <v>207740777000</v>
      </c>
      <c r="I12" s="3">
        <v>20000004</v>
      </c>
      <c r="K12" s="3">
        <v>188853175243</v>
      </c>
      <c r="M12" s="3">
        <v>-4</v>
      </c>
      <c r="O12" s="3">
        <v>37792</v>
      </c>
      <c r="P12" s="3"/>
      <c r="Q12" s="3">
        <v>40000000</v>
      </c>
      <c r="S12" s="3">
        <v>9170</v>
      </c>
      <c r="U12" s="3">
        <v>409996905972</v>
      </c>
      <c r="W12" s="3">
        <v>366695462000</v>
      </c>
      <c r="Y12" s="8">
        <v>1.8290419242192205E-3</v>
      </c>
    </row>
    <row r="13" spans="1:25" ht="24">
      <c r="A13" s="2" t="s">
        <v>21</v>
      </c>
      <c r="C13" s="3">
        <v>143450863</v>
      </c>
      <c r="E13" s="3">
        <v>2399999982824</v>
      </c>
      <c r="G13" s="3">
        <v>2546683170839</v>
      </c>
      <c r="I13" s="3">
        <v>111258528</v>
      </c>
      <c r="K13" s="3">
        <v>1999999988107.2</v>
      </c>
      <c r="M13" s="3">
        <v>0</v>
      </c>
      <c r="O13" s="3">
        <v>0</v>
      </c>
      <c r="P13" s="3"/>
      <c r="Q13" s="3">
        <v>254709391</v>
      </c>
      <c r="S13" s="3">
        <v>18144</v>
      </c>
      <c r="U13" s="3">
        <v>4399999970931</v>
      </c>
      <c r="W13" s="3">
        <v>4621447190304</v>
      </c>
      <c r="Y13" s="8">
        <v>2.3051336974634112E-2</v>
      </c>
    </row>
    <row r="14" spans="1:25" ht="24">
      <c r="A14" s="2" t="s">
        <v>22</v>
      </c>
      <c r="C14" s="3">
        <v>3700000</v>
      </c>
      <c r="E14" s="3">
        <v>37018037500</v>
      </c>
      <c r="G14" s="3">
        <v>48041191413.75</v>
      </c>
      <c r="I14" s="3">
        <v>0</v>
      </c>
      <c r="K14" s="3">
        <v>0</v>
      </c>
      <c r="M14" s="3">
        <v>0</v>
      </c>
      <c r="O14" s="3">
        <v>0</v>
      </c>
      <c r="P14" s="3"/>
      <c r="Q14" s="3">
        <v>3700000</v>
      </c>
      <c r="S14" s="3">
        <v>14998</v>
      </c>
      <c r="U14" s="3">
        <v>37018037500</v>
      </c>
      <c r="W14" s="3">
        <v>55467420232.75</v>
      </c>
      <c r="Y14" s="8">
        <v>2.7666619183300712E-4</v>
      </c>
    </row>
    <row r="15" spans="1:25" ht="24">
      <c r="A15" s="2" t="s">
        <v>23</v>
      </c>
      <c r="C15" s="3">
        <v>11751359</v>
      </c>
      <c r="E15" s="3">
        <v>529257563820</v>
      </c>
      <c r="G15" s="3">
        <v>704105223110.16296</v>
      </c>
      <c r="I15" s="3">
        <v>5423323</v>
      </c>
      <c r="K15" s="3">
        <v>310959740953</v>
      </c>
      <c r="M15" s="3">
        <v>0</v>
      </c>
      <c r="O15" s="3">
        <v>0</v>
      </c>
      <c r="P15" s="3"/>
      <c r="Q15" s="3">
        <v>17174682</v>
      </c>
      <c r="S15" s="3">
        <v>57391</v>
      </c>
      <c r="U15" s="3">
        <v>840217304773</v>
      </c>
      <c r="W15" s="3">
        <v>985391258092.22095</v>
      </c>
      <c r="Y15" s="8">
        <v>4.9150374345505107E-3</v>
      </c>
    </row>
    <row r="16" spans="1:25" ht="24">
      <c r="A16" s="2" t="s">
        <v>24</v>
      </c>
      <c r="C16" s="3">
        <v>219429774</v>
      </c>
      <c r="E16" s="3">
        <v>2999999984173</v>
      </c>
      <c r="G16" s="3">
        <v>3174709970232</v>
      </c>
      <c r="I16" s="3">
        <v>0</v>
      </c>
      <c r="K16" s="3">
        <v>0</v>
      </c>
      <c r="M16" s="3">
        <v>0</v>
      </c>
      <c r="O16" s="3">
        <v>0</v>
      </c>
      <c r="P16" s="3"/>
      <c r="Q16" s="3">
        <v>219429774</v>
      </c>
      <c r="S16" s="3">
        <v>14810</v>
      </c>
      <c r="U16" s="3">
        <v>2999999984173</v>
      </c>
      <c r="W16" s="3">
        <v>3249754952940</v>
      </c>
      <c r="Y16" s="8">
        <v>1.6209467169152805E-2</v>
      </c>
    </row>
    <row r="17" spans="1:25" ht="24">
      <c r="A17" s="2" t="s">
        <v>25</v>
      </c>
      <c r="C17" s="3">
        <v>8245382</v>
      </c>
      <c r="E17" s="3">
        <v>99999992896</v>
      </c>
      <c r="G17" s="3">
        <v>125082444940</v>
      </c>
      <c r="I17" s="3">
        <v>0</v>
      </c>
      <c r="K17" s="3">
        <v>0</v>
      </c>
      <c r="M17" s="3">
        <v>0</v>
      </c>
      <c r="O17" s="3">
        <v>0</v>
      </c>
      <c r="P17" s="3"/>
      <c r="Q17" s="3">
        <v>8245382</v>
      </c>
      <c r="S17" s="3">
        <v>15322</v>
      </c>
      <c r="U17" s="3">
        <v>99999992896</v>
      </c>
      <c r="W17" s="3">
        <v>126335743004</v>
      </c>
      <c r="Y17" s="8">
        <v>6.3015061386743063E-4</v>
      </c>
    </row>
    <row r="18" spans="1:25" ht="24">
      <c r="A18" s="2" t="s">
        <v>26</v>
      </c>
      <c r="C18" s="3">
        <v>7309952</v>
      </c>
      <c r="E18" s="3">
        <v>149999986432</v>
      </c>
      <c r="G18" s="3">
        <v>165248774912</v>
      </c>
      <c r="I18" s="3">
        <v>0</v>
      </c>
      <c r="K18" s="3">
        <v>0</v>
      </c>
      <c r="M18" s="3">
        <v>0</v>
      </c>
      <c r="O18" s="3">
        <v>0</v>
      </c>
      <c r="P18" s="3"/>
      <c r="Q18" s="3">
        <v>7309952</v>
      </c>
      <c r="S18" s="3">
        <v>22767</v>
      </c>
      <c r="U18" s="3">
        <v>149999986432</v>
      </c>
      <c r="W18" s="3">
        <v>166425677184</v>
      </c>
      <c r="Y18" s="8">
        <v>8.3011537469233855E-4</v>
      </c>
    </row>
    <row r="19" spans="1:25" ht="24">
      <c r="A19" s="2" t="s">
        <v>27</v>
      </c>
      <c r="C19" s="3">
        <v>1436747</v>
      </c>
      <c r="E19" s="3">
        <v>59999991467</v>
      </c>
      <c r="G19" s="3">
        <v>59738503513</v>
      </c>
      <c r="I19" s="3">
        <v>0</v>
      </c>
      <c r="K19" s="3">
        <v>0</v>
      </c>
      <c r="M19" s="3">
        <v>0</v>
      </c>
      <c r="O19" s="3">
        <v>0</v>
      </c>
      <c r="P19" s="3"/>
      <c r="Q19" s="3">
        <v>1436747</v>
      </c>
      <c r="S19" s="3">
        <v>41911</v>
      </c>
      <c r="U19" s="3">
        <v>59999991467</v>
      </c>
      <c r="W19" s="3">
        <v>60215503517</v>
      </c>
      <c r="Y19" s="8">
        <v>3.0034917754330682E-4</v>
      </c>
    </row>
    <row r="20" spans="1:25" ht="24">
      <c r="A20" s="2" t="s">
        <v>28</v>
      </c>
      <c r="C20" s="3">
        <v>5274123</v>
      </c>
      <c r="E20" s="3">
        <v>199999932631</v>
      </c>
      <c r="G20" s="3">
        <v>232604646669</v>
      </c>
      <c r="I20" s="3">
        <v>0</v>
      </c>
      <c r="K20" s="3">
        <v>0</v>
      </c>
      <c r="M20" s="3">
        <v>0</v>
      </c>
      <c r="O20" s="3">
        <v>0</v>
      </c>
      <c r="P20" s="3"/>
      <c r="Q20" s="3">
        <v>5274123</v>
      </c>
      <c r="S20" s="3">
        <v>43481</v>
      </c>
      <c r="U20" s="3">
        <v>199999932631</v>
      </c>
      <c r="W20" s="3">
        <v>229324142163</v>
      </c>
      <c r="Y20" s="8">
        <v>1.1438469076329491E-3</v>
      </c>
    </row>
    <row r="21" spans="1:25" ht="24">
      <c r="A21" s="2" t="s">
        <v>29</v>
      </c>
      <c r="C21" s="3">
        <v>9283504</v>
      </c>
      <c r="E21" s="3">
        <v>649999831994</v>
      </c>
      <c r="G21" s="3">
        <v>748928118192</v>
      </c>
      <c r="I21" s="3">
        <v>1223990</v>
      </c>
      <c r="K21" s="3">
        <v>99999983000</v>
      </c>
      <c r="M21" s="3">
        <v>0</v>
      </c>
      <c r="O21" s="3">
        <v>0</v>
      </c>
      <c r="P21" s="3"/>
      <c r="Q21" s="3">
        <v>10507494</v>
      </c>
      <c r="S21" s="3">
        <v>79417</v>
      </c>
      <c r="U21" s="3">
        <v>749999814994</v>
      </c>
      <c r="W21" s="3">
        <v>834473650998</v>
      </c>
      <c r="Y21" s="8">
        <v>4.1622748315647828E-3</v>
      </c>
    </row>
    <row r="22" spans="1:25" ht="24">
      <c r="A22" s="2" t="s">
        <v>30</v>
      </c>
      <c r="C22" s="3">
        <v>30293646</v>
      </c>
      <c r="E22" s="3">
        <v>399999983523</v>
      </c>
      <c r="G22" s="3">
        <v>475216424802</v>
      </c>
      <c r="I22" s="3">
        <v>0</v>
      </c>
      <c r="K22" s="3">
        <v>0</v>
      </c>
      <c r="M22" s="3">
        <v>0</v>
      </c>
      <c r="O22" s="3">
        <v>0</v>
      </c>
      <c r="P22" s="3"/>
      <c r="Q22" s="3">
        <v>30293646</v>
      </c>
      <c r="S22" s="3">
        <v>15898</v>
      </c>
      <c r="U22" s="3">
        <v>399999983523</v>
      </c>
      <c r="W22" s="3">
        <v>481608384108</v>
      </c>
      <c r="Y22" s="8">
        <v>2.4022165989853613E-3</v>
      </c>
    </row>
    <row r="23" spans="1:25" ht="24.75" thickBot="1">
      <c r="A23" s="2" t="s">
        <v>31</v>
      </c>
      <c r="C23" s="3">
        <v>6059817</v>
      </c>
      <c r="E23" s="3">
        <v>741132665194</v>
      </c>
      <c r="G23" s="3">
        <v>1151860385343.04</v>
      </c>
      <c r="I23" s="3">
        <v>0</v>
      </c>
      <c r="K23" s="3">
        <v>0</v>
      </c>
      <c r="M23" s="3">
        <v>0</v>
      </c>
      <c r="O23" s="3">
        <v>0</v>
      </c>
      <c r="P23" s="3"/>
      <c r="Q23" s="3">
        <v>6059817</v>
      </c>
      <c r="S23" s="3">
        <v>222502</v>
      </c>
      <c r="U23" s="3">
        <v>741132665194</v>
      </c>
      <c r="W23" s="3">
        <v>1347709601297.78</v>
      </c>
      <c r="Y23" s="8">
        <v>6.7222467084864278E-3</v>
      </c>
    </row>
    <row r="24" spans="1:25" ht="24.75" thickBot="1">
      <c r="A24" s="2" t="s">
        <v>35</v>
      </c>
      <c r="C24" s="1" t="s">
        <v>35</v>
      </c>
      <c r="E24" s="4">
        <f>SUM(E9:E23)</f>
        <v>9578090877057</v>
      </c>
      <c r="G24" s="4">
        <f>SUM(G9:G23)</f>
        <v>10915904719697.477</v>
      </c>
      <c r="I24" s="1" t="s">
        <v>35</v>
      </c>
      <c r="K24" s="4">
        <f>SUM(K9:K23)</f>
        <v>2908343902207.2002</v>
      </c>
      <c r="M24" s="1" t="s">
        <v>35</v>
      </c>
      <c r="O24" s="4">
        <f>SUM(O9:O23)</f>
        <v>37792</v>
      </c>
      <c r="P24" s="7"/>
      <c r="Q24" s="1" t="s">
        <v>35</v>
      </c>
      <c r="S24" s="1" t="s">
        <v>35</v>
      </c>
      <c r="U24" s="4">
        <f>SUM(U9:U23)</f>
        <v>12486434737086</v>
      </c>
      <c r="W24" s="4">
        <f>SUM(W9:W23)</f>
        <v>14066510727157.301</v>
      </c>
      <c r="Y24" s="9">
        <f>SUM(Y9:Y23)</f>
        <v>7.0162411356620769E-2</v>
      </c>
    </row>
  </sheetData>
  <mergeCells count="18">
    <mergeCell ref="A5:W5"/>
    <mergeCell ref="W7:W8"/>
    <mergeCell ref="A2:Y2"/>
    <mergeCell ref="A3:Y3"/>
    <mergeCell ref="A4:Y4"/>
    <mergeCell ref="A6:A8"/>
    <mergeCell ref="C6:G6"/>
    <mergeCell ref="I6:O6"/>
    <mergeCell ref="Q6:Y6"/>
    <mergeCell ref="C7:C8"/>
    <mergeCell ref="E7:E8"/>
    <mergeCell ref="G7:G8"/>
    <mergeCell ref="Y7:Y8"/>
    <mergeCell ref="I7:K7"/>
    <mergeCell ref="M7:O7"/>
    <mergeCell ref="Q7:Q8"/>
    <mergeCell ref="S7:S8"/>
    <mergeCell ref="U7:U8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Q11"/>
  <sheetViews>
    <sheetView rightToLeft="1" workbookViewId="0">
      <selection activeCell="G15" sqref="G15"/>
    </sheetView>
  </sheetViews>
  <sheetFormatPr defaultRowHeight="22.5"/>
  <cols>
    <col min="1" max="1" width="36" style="1" bestFit="1" customWidth="1"/>
    <col min="2" max="2" width="1" style="1" customWidth="1"/>
    <col min="3" max="3" width="17" style="1" bestFit="1" customWidth="1"/>
    <col min="4" max="4" width="1" style="1" customWidth="1"/>
    <col min="5" max="5" width="12.28515625" style="1" bestFit="1" customWidth="1"/>
    <col min="6" max="6" width="1" style="1" customWidth="1"/>
    <col min="7" max="7" width="12.7109375" style="1" bestFit="1" customWidth="1"/>
    <col min="8" max="8" width="1" style="1" customWidth="1"/>
    <col min="9" max="9" width="9.5703125" style="1" bestFit="1" customWidth="1"/>
    <col min="10" max="10" width="1" style="1" customWidth="1"/>
    <col min="11" max="11" width="17.28515625" style="1" bestFit="1" customWidth="1"/>
    <col min="12" max="12" width="1" style="1" customWidth="1"/>
    <col min="13" max="13" width="12.28515625" style="1" bestFit="1" customWidth="1"/>
    <col min="14" max="14" width="1" style="1" customWidth="1"/>
    <col min="15" max="15" width="12.7109375" style="1" bestFit="1" customWidth="1"/>
    <col min="16" max="16" width="1" style="1" customWidth="1"/>
    <col min="17" max="17" width="9.5703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">
      <c r="A2" s="28" t="s">
        <v>0</v>
      </c>
      <c r="B2" s="28" t="s">
        <v>0</v>
      </c>
      <c r="C2" s="28" t="s">
        <v>0</v>
      </c>
      <c r="D2" s="28" t="s">
        <v>0</v>
      </c>
      <c r="E2" s="28" t="s">
        <v>0</v>
      </c>
      <c r="F2" s="28" t="s">
        <v>0</v>
      </c>
      <c r="G2" s="28" t="s">
        <v>0</v>
      </c>
      <c r="H2" s="28" t="s">
        <v>0</v>
      </c>
      <c r="I2" s="28" t="s">
        <v>0</v>
      </c>
      <c r="J2" s="28" t="s">
        <v>0</v>
      </c>
      <c r="K2" s="28" t="s">
        <v>0</v>
      </c>
      <c r="L2" s="28" t="s">
        <v>0</v>
      </c>
      <c r="M2" s="28" t="s">
        <v>0</v>
      </c>
      <c r="N2" s="28" t="s">
        <v>0</v>
      </c>
      <c r="O2" s="28" t="s">
        <v>0</v>
      </c>
      <c r="P2" s="28" t="s">
        <v>0</v>
      </c>
      <c r="Q2" s="28" t="s">
        <v>0</v>
      </c>
    </row>
    <row r="3" spans="1:17" ht="24">
      <c r="A3" s="28" t="s">
        <v>1</v>
      </c>
      <c r="B3" s="28" t="s">
        <v>1</v>
      </c>
      <c r="C3" s="28" t="s">
        <v>1</v>
      </c>
      <c r="D3" s="28" t="s">
        <v>1</v>
      </c>
      <c r="E3" s="28" t="s">
        <v>1</v>
      </c>
      <c r="F3" s="28" t="s">
        <v>1</v>
      </c>
      <c r="G3" s="28" t="s">
        <v>1</v>
      </c>
      <c r="H3" s="28" t="s">
        <v>1</v>
      </c>
      <c r="I3" s="28" t="s">
        <v>1</v>
      </c>
      <c r="J3" s="28" t="s">
        <v>1</v>
      </c>
      <c r="K3" s="28" t="s">
        <v>1</v>
      </c>
      <c r="L3" s="28" t="s">
        <v>1</v>
      </c>
      <c r="M3" s="28" t="s">
        <v>1</v>
      </c>
      <c r="N3" s="28" t="s">
        <v>1</v>
      </c>
      <c r="O3" s="28" t="s">
        <v>1</v>
      </c>
      <c r="P3" s="28" t="s">
        <v>1</v>
      </c>
      <c r="Q3" s="28" t="s">
        <v>1</v>
      </c>
    </row>
    <row r="4" spans="1:17" ht="24">
      <c r="A4" s="28" t="s">
        <v>2</v>
      </c>
      <c r="B4" s="28" t="s">
        <v>2</v>
      </c>
      <c r="C4" s="28" t="s">
        <v>2</v>
      </c>
      <c r="D4" s="28" t="s">
        <v>2</v>
      </c>
      <c r="E4" s="28" t="s">
        <v>2</v>
      </c>
      <c r="F4" s="28" t="s">
        <v>2</v>
      </c>
      <c r="G4" s="28" t="s">
        <v>2</v>
      </c>
      <c r="H4" s="28" t="s">
        <v>2</v>
      </c>
      <c r="I4" s="28" t="s">
        <v>2</v>
      </c>
      <c r="J4" s="28" t="s">
        <v>2</v>
      </c>
      <c r="K4" s="28" t="s">
        <v>2</v>
      </c>
      <c r="L4" s="28" t="s">
        <v>2</v>
      </c>
      <c r="M4" s="28" t="s">
        <v>2</v>
      </c>
      <c r="N4" s="28" t="s">
        <v>2</v>
      </c>
      <c r="O4" s="28" t="s">
        <v>2</v>
      </c>
      <c r="P4" s="28" t="s">
        <v>2</v>
      </c>
      <c r="Q4" s="28" t="s">
        <v>2</v>
      </c>
    </row>
    <row r="6" spans="1:17" ht="24">
      <c r="A6" s="27" t="s">
        <v>3</v>
      </c>
      <c r="C6" s="27" t="s">
        <v>225</v>
      </c>
      <c r="D6" s="27" t="s">
        <v>6</v>
      </c>
      <c r="E6" s="27" t="s">
        <v>6</v>
      </c>
      <c r="F6" s="27" t="s">
        <v>6</v>
      </c>
      <c r="G6" s="27" t="s">
        <v>6</v>
      </c>
      <c r="H6" s="27" t="s">
        <v>6</v>
      </c>
      <c r="I6" s="27" t="s">
        <v>6</v>
      </c>
      <c r="K6" s="27" t="s">
        <v>6</v>
      </c>
      <c r="L6" s="27" t="s">
        <v>6</v>
      </c>
      <c r="M6" s="27" t="s">
        <v>6</v>
      </c>
      <c r="N6" s="27" t="s">
        <v>6</v>
      </c>
      <c r="O6" s="27" t="s">
        <v>6</v>
      </c>
      <c r="P6" s="27" t="s">
        <v>6</v>
      </c>
      <c r="Q6" s="27" t="s">
        <v>6</v>
      </c>
    </row>
    <row r="7" spans="1:17" ht="24">
      <c r="A7" s="27" t="s">
        <v>3</v>
      </c>
      <c r="C7" s="27" t="s">
        <v>36</v>
      </c>
      <c r="E7" s="27" t="s">
        <v>37</v>
      </c>
      <c r="G7" s="27" t="s">
        <v>38</v>
      </c>
      <c r="I7" s="27" t="s">
        <v>39</v>
      </c>
      <c r="K7" s="27" t="s">
        <v>36</v>
      </c>
      <c r="M7" s="27" t="s">
        <v>37</v>
      </c>
      <c r="O7" s="27" t="s">
        <v>38</v>
      </c>
      <c r="Q7" s="27" t="s">
        <v>39</v>
      </c>
    </row>
    <row r="8" spans="1:17" ht="24">
      <c r="A8" s="2" t="s">
        <v>40</v>
      </c>
      <c r="C8" s="3">
        <v>367647050</v>
      </c>
      <c r="E8" s="3">
        <v>10076</v>
      </c>
      <c r="G8" s="1" t="s">
        <v>41</v>
      </c>
      <c r="I8" s="3">
        <v>0.29991300086192801</v>
      </c>
      <c r="K8" s="3">
        <v>367647050</v>
      </c>
      <c r="M8" s="3">
        <v>10076</v>
      </c>
      <c r="O8" s="1" t="s">
        <v>41</v>
      </c>
      <c r="Q8" s="3">
        <v>0.29991300086192801</v>
      </c>
    </row>
    <row r="9" spans="1:17" ht="24">
      <c r="A9" s="2" t="s">
        <v>42</v>
      </c>
      <c r="C9" s="3">
        <v>347222222</v>
      </c>
      <c r="E9" s="3">
        <v>5612</v>
      </c>
      <c r="G9" s="1" t="s">
        <v>43</v>
      </c>
      <c r="I9" s="3">
        <v>0.297666399942071</v>
      </c>
      <c r="K9" s="3">
        <v>405092590</v>
      </c>
      <c r="M9" s="3">
        <v>4810</v>
      </c>
      <c r="O9" s="1" t="s">
        <v>43</v>
      </c>
      <c r="Q9" s="3">
        <v>0.297666399942071</v>
      </c>
    </row>
    <row r="10" spans="1:17" ht="24">
      <c r="A10" s="2" t="s">
        <v>44</v>
      </c>
      <c r="C10" s="3">
        <v>712318333</v>
      </c>
      <c r="E10" s="3">
        <v>3898</v>
      </c>
      <c r="G10" s="1" t="s">
        <v>45</v>
      </c>
      <c r="I10" s="3">
        <v>0.29797259457167002</v>
      </c>
      <c r="K10" s="3">
        <v>5906439360</v>
      </c>
      <c r="M10" s="3">
        <v>470</v>
      </c>
      <c r="O10" s="1" t="s">
        <v>45</v>
      </c>
      <c r="Q10" s="3">
        <v>0.29797259457167002</v>
      </c>
    </row>
    <row r="11" spans="1:17" ht="24">
      <c r="A11" s="2" t="s">
        <v>46</v>
      </c>
      <c r="C11" s="3">
        <v>1666666666</v>
      </c>
      <c r="E11" s="3">
        <v>4349</v>
      </c>
      <c r="G11" s="1" t="s">
        <v>47</v>
      </c>
      <c r="I11" s="3">
        <v>0.31594937360193398</v>
      </c>
      <c r="K11" s="3">
        <v>13819755581</v>
      </c>
      <c r="M11" s="3">
        <v>524</v>
      </c>
      <c r="O11" s="1" t="s">
        <v>47</v>
      </c>
      <c r="Q11" s="3">
        <v>0.31594937360193398</v>
      </c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K39"/>
  <sheetViews>
    <sheetView rightToLeft="1" workbookViewId="0">
      <selection activeCell="I19" sqref="I19"/>
    </sheetView>
  </sheetViews>
  <sheetFormatPr defaultRowHeight="22.5"/>
  <cols>
    <col min="1" max="1" width="38.5703125" style="1" bestFit="1" customWidth="1"/>
    <col min="2" max="2" width="1" style="1" customWidth="1"/>
    <col min="3" max="3" width="21.7109375" style="1" bestFit="1" customWidth="1"/>
    <col min="4" max="4" width="1" style="1" customWidth="1"/>
    <col min="5" max="5" width="19.140625" style="1" bestFit="1" customWidth="1"/>
    <col min="6" max="6" width="1" style="1" customWidth="1"/>
    <col min="7" max="7" width="12.7109375" style="1" bestFit="1" customWidth="1"/>
    <col min="8" max="8" width="1" style="1" customWidth="1"/>
    <col min="9" max="9" width="15.5703125" style="1" bestFit="1" customWidth="1"/>
    <col min="10" max="10" width="1" style="1" customWidth="1"/>
    <col min="11" max="11" width="9.28515625" style="1" bestFit="1" customWidth="1"/>
    <col min="12" max="12" width="1" style="1" customWidth="1"/>
    <col min="13" max="13" width="9.5703125" style="1" bestFit="1" customWidth="1"/>
    <col min="14" max="14" width="1" style="1" customWidth="1"/>
    <col min="15" max="15" width="12.5703125" style="1" bestFit="1" customWidth="1"/>
    <col min="16" max="16" width="1" style="1" customWidth="1"/>
    <col min="17" max="17" width="21.85546875" style="1" bestFit="1" customWidth="1"/>
    <col min="18" max="18" width="1" style="1" customWidth="1"/>
    <col min="19" max="19" width="22" style="1" bestFit="1" customWidth="1"/>
    <col min="20" max="20" width="1" style="1" customWidth="1"/>
    <col min="21" max="21" width="12.5703125" style="1" bestFit="1" customWidth="1"/>
    <col min="22" max="22" width="1" style="1" customWidth="1"/>
    <col min="23" max="23" width="22" style="1" bestFit="1" customWidth="1"/>
    <col min="24" max="24" width="1" style="1" customWidth="1"/>
    <col min="25" max="25" width="11.42578125" style="1" bestFit="1" customWidth="1"/>
    <col min="26" max="26" width="1" style="1" customWidth="1"/>
    <col min="27" max="27" width="20.5703125" style="1" bestFit="1" customWidth="1"/>
    <col min="28" max="28" width="1.140625" style="1" customWidth="1"/>
    <col min="29" max="29" width="12.5703125" style="1" bestFit="1" customWidth="1"/>
    <col min="30" max="30" width="1" style="1" customWidth="1"/>
    <col min="31" max="31" width="18.85546875" style="1" bestFit="1" customWidth="1"/>
    <col min="32" max="32" width="1" style="1" customWidth="1"/>
    <col min="33" max="33" width="22" style="1" bestFit="1" customWidth="1"/>
    <col min="34" max="34" width="1" style="1" customWidth="1"/>
    <col min="35" max="35" width="22" style="1" bestFit="1" customWidth="1"/>
    <col min="36" max="36" width="1" style="1" customWidth="1"/>
    <col min="37" max="37" width="30.7109375" style="1" bestFit="1" customWidth="1"/>
    <col min="38" max="38" width="1" style="1" customWidth="1"/>
    <col min="39" max="39" width="9.140625" style="1" customWidth="1"/>
    <col min="40" max="16384" width="9.140625" style="1"/>
  </cols>
  <sheetData>
    <row r="2" spans="1:37" ht="24">
      <c r="A2" s="28" t="s">
        <v>0</v>
      </c>
      <c r="B2" s="28" t="s">
        <v>0</v>
      </c>
      <c r="C2" s="28" t="s">
        <v>0</v>
      </c>
      <c r="D2" s="28" t="s">
        <v>0</v>
      </c>
      <c r="E2" s="28" t="s">
        <v>0</v>
      </c>
      <c r="F2" s="28" t="s">
        <v>0</v>
      </c>
      <c r="G2" s="28" t="s">
        <v>0</v>
      </c>
      <c r="H2" s="28" t="s">
        <v>0</v>
      </c>
      <c r="I2" s="28" t="s">
        <v>0</v>
      </c>
      <c r="J2" s="28" t="s">
        <v>0</v>
      </c>
      <c r="K2" s="28" t="s">
        <v>0</v>
      </c>
      <c r="L2" s="28" t="s">
        <v>0</v>
      </c>
      <c r="M2" s="28" t="s">
        <v>0</v>
      </c>
      <c r="N2" s="28" t="s">
        <v>0</v>
      </c>
      <c r="O2" s="28" t="s">
        <v>0</v>
      </c>
      <c r="P2" s="28" t="s">
        <v>0</v>
      </c>
      <c r="Q2" s="28" t="s">
        <v>0</v>
      </c>
      <c r="R2" s="28" t="s">
        <v>0</v>
      </c>
      <c r="S2" s="28" t="s">
        <v>0</v>
      </c>
      <c r="T2" s="28" t="s">
        <v>0</v>
      </c>
      <c r="U2" s="28" t="s">
        <v>0</v>
      </c>
      <c r="V2" s="28" t="s">
        <v>0</v>
      </c>
      <c r="W2" s="28" t="s">
        <v>0</v>
      </c>
      <c r="X2" s="28" t="s">
        <v>0</v>
      </c>
      <c r="Y2" s="28" t="s">
        <v>0</v>
      </c>
      <c r="Z2" s="28" t="s">
        <v>0</v>
      </c>
      <c r="AA2" s="28" t="s">
        <v>0</v>
      </c>
      <c r="AB2" s="28"/>
      <c r="AC2" s="28" t="s">
        <v>0</v>
      </c>
      <c r="AD2" s="28" t="s">
        <v>0</v>
      </c>
      <c r="AE2" s="28" t="s">
        <v>0</v>
      </c>
      <c r="AF2" s="28" t="s">
        <v>0</v>
      </c>
      <c r="AG2" s="28" t="s">
        <v>0</v>
      </c>
      <c r="AH2" s="28" t="s">
        <v>0</v>
      </c>
      <c r="AI2" s="28" t="s">
        <v>0</v>
      </c>
      <c r="AJ2" s="28" t="s">
        <v>0</v>
      </c>
      <c r="AK2" s="28" t="s">
        <v>0</v>
      </c>
    </row>
    <row r="3" spans="1:37" ht="24">
      <c r="A3" s="28" t="s">
        <v>1</v>
      </c>
      <c r="B3" s="28" t="s">
        <v>1</v>
      </c>
      <c r="C3" s="28" t="s">
        <v>1</v>
      </c>
      <c r="D3" s="28" t="s">
        <v>1</v>
      </c>
      <c r="E3" s="28" t="s">
        <v>1</v>
      </c>
      <c r="F3" s="28" t="s">
        <v>1</v>
      </c>
      <c r="G3" s="28" t="s">
        <v>1</v>
      </c>
      <c r="H3" s="28" t="s">
        <v>1</v>
      </c>
      <c r="I3" s="28" t="s">
        <v>1</v>
      </c>
      <c r="J3" s="28" t="s">
        <v>1</v>
      </c>
      <c r="K3" s="28" t="s">
        <v>1</v>
      </c>
      <c r="L3" s="28" t="s">
        <v>1</v>
      </c>
      <c r="M3" s="28" t="s">
        <v>1</v>
      </c>
      <c r="N3" s="28" t="s">
        <v>1</v>
      </c>
      <c r="O3" s="28" t="s">
        <v>1</v>
      </c>
      <c r="P3" s="28" t="s">
        <v>1</v>
      </c>
      <c r="Q3" s="28" t="s">
        <v>1</v>
      </c>
      <c r="R3" s="28" t="s">
        <v>1</v>
      </c>
      <c r="S3" s="28" t="s">
        <v>1</v>
      </c>
      <c r="T3" s="28" t="s">
        <v>1</v>
      </c>
      <c r="U3" s="28" t="s">
        <v>1</v>
      </c>
      <c r="V3" s="28" t="s">
        <v>1</v>
      </c>
      <c r="W3" s="28" t="s">
        <v>1</v>
      </c>
      <c r="X3" s="28" t="s">
        <v>1</v>
      </c>
      <c r="Y3" s="28" t="s">
        <v>1</v>
      </c>
      <c r="Z3" s="28" t="s">
        <v>1</v>
      </c>
      <c r="AA3" s="28" t="s">
        <v>1</v>
      </c>
      <c r="AB3" s="28"/>
      <c r="AC3" s="28" t="s">
        <v>1</v>
      </c>
      <c r="AD3" s="28" t="s">
        <v>1</v>
      </c>
      <c r="AE3" s="28" t="s">
        <v>1</v>
      </c>
      <c r="AF3" s="28" t="s">
        <v>1</v>
      </c>
      <c r="AG3" s="28" t="s">
        <v>1</v>
      </c>
      <c r="AH3" s="28" t="s">
        <v>1</v>
      </c>
      <c r="AI3" s="28" t="s">
        <v>1</v>
      </c>
      <c r="AJ3" s="28" t="s">
        <v>1</v>
      </c>
      <c r="AK3" s="28" t="s">
        <v>1</v>
      </c>
    </row>
    <row r="4" spans="1:37" ht="24">
      <c r="A4" s="28" t="s">
        <v>2</v>
      </c>
      <c r="B4" s="28" t="s">
        <v>2</v>
      </c>
      <c r="C4" s="28" t="s">
        <v>2</v>
      </c>
      <c r="D4" s="28" t="s">
        <v>2</v>
      </c>
      <c r="E4" s="28" t="s">
        <v>2</v>
      </c>
      <c r="F4" s="28" t="s">
        <v>2</v>
      </c>
      <c r="G4" s="28" t="s">
        <v>2</v>
      </c>
      <c r="H4" s="28" t="s">
        <v>2</v>
      </c>
      <c r="I4" s="28" t="s">
        <v>2</v>
      </c>
      <c r="J4" s="28" t="s">
        <v>2</v>
      </c>
      <c r="K4" s="28" t="s">
        <v>2</v>
      </c>
      <c r="L4" s="28" t="s">
        <v>2</v>
      </c>
      <c r="M4" s="28" t="s">
        <v>2</v>
      </c>
      <c r="N4" s="28" t="s">
        <v>2</v>
      </c>
      <c r="O4" s="28" t="s">
        <v>2</v>
      </c>
      <c r="P4" s="28" t="s">
        <v>2</v>
      </c>
      <c r="Q4" s="28" t="s">
        <v>2</v>
      </c>
      <c r="R4" s="28" t="s">
        <v>2</v>
      </c>
      <c r="S4" s="28" t="s">
        <v>2</v>
      </c>
      <c r="T4" s="28" t="s">
        <v>2</v>
      </c>
      <c r="U4" s="28" t="s">
        <v>2</v>
      </c>
      <c r="V4" s="28" t="s">
        <v>2</v>
      </c>
      <c r="W4" s="28" t="s">
        <v>2</v>
      </c>
      <c r="X4" s="28" t="s">
        <v>2</v>
      </c>
      <c r="Y4" s="28" t="s">
        <v>2</v>
      </c>
      <c r="Z4" s="28" t="s">
        <v>2</v>
      </c>
      <c r="AA4" s="28" t="s">
        <v>2</v>
      </c>
      <c r="AB4" s="28"/>
      <c r="AC4" s="28" t="s">
        <v>2</v>
      </c>
      <c r="AD4" s="28" t="s">
        <v>2</v>
      </c>
      <c r="AE4" s="28" t="s">
        <v>2</v>
      </c>
      <c r="AF4" s="28" t="s">
        <v>2</v>
      </c>
      <c r="AG4" s="28" t="s">
        <v>2</v>
      </c>
      <c r="AH4" s="28" t="s">
        <v>2</v>
      </c>
      <c r="AI4" s="28" t="s">
        <v>2</v>
      </c>
      <c r="AJ4" s="28" t="s">
        <v>2</v>
      </c>
      <c r="AK4" s="28" t="s">
        <v>2</v>
      </c>
    </row>
    <row r="5" spans="1:37" ht="25.5">
      <c r="A5" s="26" t="s">
        <v>236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K5" s="3"/>
    </row>
    <row r="6" spans="1:37" ht="24.75" thickBot="1">
      <c r="A6" s="27" t="s">
        <v>48</v>
      </c>
      <c r="B6" s="27" t="s">
        <v>48</v>
      </c>
      <c r="C6" s="27" t="s">
        <v>48</v>
      </c>
      <c r="D6" s="27" t="s">
        <v>48</v>
      </c>
      <c r="E6" s="27" t="s">
        <v>48</v>
      </c>
      <c r="F6" s="27" t="s">
        <v>48</v>
      </c>
      <c r="G6" s="27" t="s">
        <v>48</v>
      </c>
      <c r="H6" s="27" t="s">
        <v>48</v>
      </c>
      <c r="I6" s="27" t="s">
        <v>48</v>
      </c>
      <c r="J6" s="27" t="s">
        <v>48</v>
      </c>
      <c r="K6" s="27" t="s">
        <v>48</v>
      </c>
      <c r="L6" s="27" t="s">
        <v>48</v>
      </c>
      <c r="M6" s="27" t="s">
        <v>48</v>
      </c>
      <c r="O6" s="27" t="s">
        <v>225</v>
      </c>
      <c r="P6" s="27" t="s">
        <v>4</v>
      </c>
      <c r="Q6" s="27" t="s">
        <v>4</v>
      </c>
      <c r="R6" s="27" t="s">
        <v>4</v>
      </c>
      <c r="S6" s="27" t="s">
        <v>4</v>
      </c>
      <c r="U6" s="27" t="s">
        <v>5</v>
      </c>
      <c r="V6" s="27" t="s">
        <v>5</v>
      </c>
      <c r="W6" s="27" t="s">
        <v>5</v>
      </c>
      <c r="X6" s="27" t="s">
        <v>5</v>
      </c>
      <c r="Y6" s="27" t="s">
        <v>5</v>
      </c>
      <c r="Z6" s="27" t="s">
        <v>5</v>
      </c>
      <c r="AA6" s="27" t="s">
        <v>5</v>
      </c>
      <c r="AB6" s="6"/>
      <c r="AC6" s="27" t="s">
        <v>6</v>
      </c>
      <c r="AD6" s="27" t="s">
        <v>6</v>
      </c>
      <c r="AE6" s="27" t="s">
        <v>6</v>
      </c>
      <c r="AF6" s="27" t="s">
        <v>6</v>
      </c>
      <c r="AG6" s="27" t="s">
        <v>6</v>
      </c>
      <c r="AH6" s="27" t="s">
        <v>6</v>
      </c>
      <c r="AI6" s="27" t="s">
        <v>6</v>
      </c>
      <c r="AJ6" s="27" t="s">
        <v>6</v>
      </c>
      <c r="AK6" s="27" t="s">
        <v>6</v>
      </c>
    </row>
    <row r="7" spans="1:37" ht="24.75" thickBot="1">
      <c r="A7" s="27" t="s">
        <v>49</v>
      </c>
      <c r="C7" s="27" t="s">
        <v>50</v>
      </c>
      <c r="E7" s="27" t="s">
        <v>51</v>
      </c>
      <c r="G7" s="27" t="s">
        <v>52</v>
      </c>
      <c r="I7" s="27" t="s">
        <v>53</v>
      </c>
      <c r="K7" s="27" t="s">
        <v>54</v>
      </c>
      <c r="M7" s="27" t="s">
        <v>39</v>
      </c>
      <c r="O7" s="27" t="s">
        <v>7</v>
      </c>
      <c r="Q7" s="27" t="s">
        <v>8</v>
      </c>
      <c r="S7" s="27" t="s">
        <v>9</v>
      </c>
      <c r="U7" s="27" t="s">
        <v>10</v>
      </c>
      <c r="V7" s="27" t="s">
        <v>10</v>
      </c>
      <c r="W7" s="27" t="s">
        <v>10</v>
      </c>
      <c r="Y7" s="27" t="s">
        <v>11</v>
      </c>
      <c r="Z7" s="27" t="s">
        <v>11</v>
      </c>
      <c r="AA7" s="27" t="s">
        <v>11</v>
      </c>
      <c r="AB7" s="6"/>
      <c r="AC7" s="27" t="s">
        <v>7</v>
      </c>
      <c r="AE7" s="27" t="s">
        <v>55</v>
      </c>
      <c r="AG7" s="27" t="s">
        <v>8</v>
      </c>
      <c r="AI7" s="27" t="s">
        <v>9</v>
      </c>
      <c r="AK7" s="27" t="s">
        <v>13</v>
      </c>
    </row>
    <row r="8" spans="1:37" ht="24.75" thickBot="1">
      <c r="A8" s="27" t="s">
        <v>49</v>
      </c>
      <c r="C8" s="27" t="s">
        <v>50</v>
      </c>
      <c r="E8" s="27" t="s">
        <v>51</v>
      </c>
      <c r="G8" s="27" t="s">
        <v>52</v>
      </c>
      <c r="I8" s="27" t="s">
        <v>53</v>
      </c>
      <c r="K8" s="27" t="s">
        <v>54</v>
      </c>
      <c r="M8" s="27" t="s">
        <v>39</v>
      </c>
      <c r="O8" s="27" t="s">
        <v>7</v>
      </c>
      <c r="Q8" s="27" t="s">
        <v>8</v>
      </c>
      <c r="S8" s="27" t="s">
        <v>9</v>
      </c>
      <c r="U8" s="27" t="s">
        <v>7</v>
      </c>
      <c r="W8" s="27" t="s">
        <v>8</v>
      </c>
      <c r="Y8" s="27" t="s">
        <v>7</v>
      </c>
      <c r="AA8" s="27" t="s">
        <v>14</v>
      </c>
      <c r="AB8" s="6"/>
      <c r="AC8" s="27" t="s">
        <v>7</v>
      </c>
      <c r="AE8" s="27" t="s">
        <v>55</v>
      </c>
      <c r="AG8" s="27" t="s">
        <v>8</v>
      </c>
      <c r="AI8" s="27" t="s">
        <v>9</v>
      </c>
      <c r="AK8" s="27" t="s">
        <v>13</v>
      </c>
    </row>
    <row r="9" spans="1:37" ht="24">
      <c r="A9" s="2" t="s">
        <v>56</v>
      </c>
      <c r="C9" s="1" t="s">
        <v>57</v>
      </c>
      <c r="E9" s="1" t="s">
        <v>57</v>
      </c>
      <c r="G9" s="1" t="s">
        <v>58</v>
      </c>
      <c r="I9" s="1" t="s">
        <v>59</v>
      </c>
      <c r="K9" s="3">
        <v>0</v>
      </c>
      <c r="M9" s="3">
        <v>0</v>
      </c>
      <c r="O9" s="3">
        <v>3207600</v>
      </c>
      <c r="Q9" s="3">
        <v>4947864134400</v>
      </c>
      <c r="S9" s="3">
        <v>4972643700869</v>
      </c>
      <c r="U9" s="3">
        <v>0</v>
      </c>
      <c r="W9" s="3">
        <v>0</v>
      </c>
      <c r="Y9" s="3">
        <v>0</v>
      </c>
      <c r="AA9" s="3">
        <v>0</v>
      </c>
      <c r="AB9" s="3"/>
      <c r="AC9" s="3">
        <v>3207600</v>
      </c>
      <c r="AE9" s="3">
        <v>1542544</v>
      </c>
      <c r="AG9" s="3">
        <v>4947864134400</v>
      </c>
      <c r="AI9" s="3">
        <v>4947097215459</v>
      </c>
      <c r="AK9" s="8">
        <v>2.4675648182040162E-2</v>
      </c>
    </row>
    <row r="10" spans="1:37" ht="24">
      <c r="A10" s="2" t="s">
        <v>60</v>
      </c>
      <c r="C10" s="1" t="s">
        <v>57</v>
      </c>
      <c r="E10" s="1" t="s">
        <v>57</v>
      </c>
      <c r="G10" s="1" t="s">
        <v>61</v>
      </c>
      <c r="I10" s="1" t="s">
        <v>62</v>
      </c>
      <c r="K10" s="3">
        <v>0</v>
      </c>
      <c r="M10" s="3">
        <v>0</v>
      </c>
      <c r="O10" s="3">
        <v>2520813</v>
      </c>
      <c r="Q10" s="3">
        <v>2969999189283</v>
      </c>
      <c r="S10" s="3">
        <v>2749616873469</v>
      </c>
      <c r="U10" s="3">
        <v>0</v>
      </c>
      <c r="W10" s="3">
        <v>0</v>
      </c>
      <c r="Y10" s="3">
        <v>0</v>
      </c>
      <c r="AA10" s="3">
        <v>0</v>
      </c>
      <c r="AB10" s="3"/>
      <c r="AC10" s="3">
        <v>2520813</v>
      </c>
      <c r="AE10" s="3">
        <v>1116926</v>
      </c>
      <c r="AG10" s="3">
        <v>2969999189283</v>
      </c>
      <c r="AI10" s="3">
        <v>2815125168792</v>
      </c>
      <c r="AK10" s="8">
        <v>1.4041575337644286E-2</v>
      </c>
    </row>
    <row r="11" spans="1:37" ht="24">
      <c r="A11" s="2" t="s">
        <v>63</v>
      </c>
      <c r="C11" s="1" t="s">
        <v>57</v>
      </c>
      <c r="E11" s="1" t="s">
        <v>57</v>
      </c>
      <c r="G11" s="1" t="s">
        <v>64</v>
      </c>
      <c r="I11" s="1" t="s">
        <v>65</v>
      </c>
      <c r="K11" s="3">
        <v>30</v>
      </c>
      <c r="M11" s="3">
        <v>30</v>
      </c>
      <c r="O11" s="3">
        <v>2366840</v>
      </c>
      <c r="Q11" s="3">
        <v>2969998405080</v>
      </c>
      <c r="S11" s="3">
        <v>2708729050589</v>
      </c>
      <c r="U11" s="3">
        <v>0</v>
      </c>
      <c r="W11" s="3">
        <v>0</v>
      </c>
      <c r="Y11" s="3">
        <v>0</v>
      </c>
      <c r="AA11" s="3">
        <v>0</v>
      </c>
      <c r="AB11" s="3"/>
      <c r="AC11" s="3">
        <v>2366840</v>
      </c>
      <c r="AE11" s="3">
        <v>1173938</v>
      </c>
      <c r="AG11" s="3">
        <v>2969998405080</v>
      </c>
      <c r="AI11" s="3">
        <v>2778092744790</v>
      </c>
      <c r="AK11" s="8">
        <v>1.3856861145421421E-2</v>
      </c>
    </row>
    <row r="12" spans="1:37" ht="24">
      <c r="A12" s="2" t="s">
        <v>66</v>
      </c>
      <c r="C12" s="1" t="s">
        <v>57</v>
      </c>
      <c r="E12" s="1" t="s">
        <v>57</v>
      </c>
      <c r="G12" s="1" t="s">
        <v>67</v>
      </c>
      <c r="I12" s="1" t="s">
        <v>68</v>
      </c>
      <c r="K12" s="3">
        <v>30</v>
      </c>
      <c r="M12" s="3">
        <v>30</v>
      </c>
      <c r="O12" s="3">
        <v>3304640</v>
      </c>
      <c r="Q12" s="3">
        <v>4950000428160</v>
      </c>
      <c r="S12" s="3">
        <v>4513329512356</v>
      </c>
      <c r="U12" s="3">
        <v>0</v>
      </c>
      <c r="W12" s="3">
        <v>0</v>
      </c>
      <c r="Y12" s="3">
        <v>0</v>
      </c>
      <c r="AA12" s="3">
        <v>0</v>
      </c>
      <c r="AB12" s="3"/>
      <c r="AC12" s="3">
        <v>3304640</v>
      </c>
      <c r="AE12" s="3">
        <v>1399434</v>
      </c>
      <c r="AG12" s="3">
        <v>4950000428160</v>
      </c>
      <c r="AI12" s="3">
        <v>4623908756796</v>
      </c>
      <c r="AK12" s="8">
        <v>2.3063615033076846E-2</v>
      </c>
    </row>
    <row r="13" spans="1:37" ht="24">
      <c r="A13" s="2" t="s">
        <v>69</v>
      </c>
      <c r="C13" s="1" t="s">
        <v>57</v>
      </c>
      <c r="E13" s="1" t="s">
        <v>57</v>
      </c>
      <c r="G13" s="1" t="s">
        <v>70</v>
      </c>
      <c r="I13" s="1" t="s">
        <v>71</v>
      </c>
      <c r="K13" s="3">
        <v>18</v>
      </c>
      <c r="M13" s="3">
        <v>18</v>
      </c>
      <c r="O13" s="3">
        <v>1050000</v>
      </c>
      <c r="Q13" s="3">
        <v>969087250000</v>
      </c>
      <c r="S13" s="3">
        <v>1017106085611</v>
      </c>
      <c r="U13" s="3">
        <v>0</v>
      </c>
      <c r="W13" s="3">
        <v>0</v>
      </c>
      <c r="Y13" s="3">
        <v>0</v>
      </c>
      <c r="AA13" s="3">
        <v>0</v>
      </c>
      <c r="AB13" s="3"/>
      <c r="AC13" s="3">
        <v>1050000</v>
      </c>
      <c r="AE13" s="3">
        <v>977932</v>
      </c>
      <c r="AG13" s="3">
        <v>969087250000</v>
      </c>
      <c r="AI13" s="3">
        <v>1026788810391</v>
      </c>
      <c r="AK13" s="8">
        <v>5.1215244696001146E-3</v>
      </c>
    </row>
    <row r="14" spans="1:37" ht="24">
      <c r="A14" s="2" t="s">
        <v>72</v>
      </c>
      <c r="C14" s="1" t="s">
        <v>57</v>
      </c>
      <c r="E14" s="1" t="s">
        <v>57</v>
      </c>
      <c r="G14" s="1" t="s">
        <v>73</v>
      </c>
      <c r="I14" s="1" t="s">
        <v>74</v>
      </c>
      <c r="K14" s="3">
        <v>18</v>
      </c>
      <c r="M14" s="3">
        <v>18</v>
      </c>
      <c r="O14" s="3">
        <v>4000000</v>
      </c>
      <c r="Q14" s="3">
        <v>3842224375000</v>
      </c>
      <c r="S14" s="3">
        <v>3924532321679</v>
      </c>
      <c r="U14" s="3">
        <v>0</v>
      </c>
      <c r="W14" s="3">
        <v>0</v>
      </c>
      <c r="Y14" s="3">
        <v>4000000</v>
      </c>
      <c r="AA14" s="3">
        <v>4000000000000</v>
      </c>
      <c r="AB14" s="3"/>
      <c r="AC14" s="3">
        <v>0</v>
      </c>
      <c r="AE14" s="3">
        <v>0</v>
      </c>
      <c r="AG14" s="3">
        <v>0</v>
      </c>
      <c r="AI14" s="3">
        <v>0</v>
      </c>
      <c r="AK14" s="8">
        <v>0</v>
      </c>
    </row>
    <row r="15" spans="1:37" ht="24">
      <c r="A15" s="2" t="s">
        <v>75</v>
      </c>
      <c r="C15" s="1" t="s">
        <v>57</v>
      </c>
      <c r="E15" s="1" t="s">
        <v>57</v>
      </c>
      <c r="G15" s="1" t="s">
        <v>76</v>
      </c>
      <c r="I15" s="1" t="s">
        <v>77</v>
      </c>
      <c r="K15" s="3">
        <v>0</v>
      </c>
      <c r="M15" s="3">
        <v>0</v>
      </c>
      <c r="O15" s="3">
        <v>93466</v>
      </c>
      <c r="Q15" s="3">
        <v>67565366539</v>
      </c>
      <c r="S15" s="3">
        <v>74329694752</v>
      </c>
      <c r="U15" s="3">
        <v>0</v>
      </c>
      <c r="W15" s="3">
        <v>0</v>
      </c>
      <c r="Y15" s="3">
        <v>0</v>
      </c>
      <c r="AA15" s="3">
        <v>0</v>
      </c>
      <c r="AB15" s="3"/>
      <c r="AC15" s="3">
        <v>93466</v>
      </c>
      <c r="AE15" s="3">
        <v>810750</v>
      </c>
      <c r="AG15" s="3">
        <v>67565366539</v>
      </c>
      <c r="AI15" s="3">
        <v>75774623119</v>
      </c>
      <c r="AK15" s="8">
        <v>3.7795657933874835E-4</v>
      </c>
    </row>
    <row r="16" spans="1:37" ht="24">
      <c r="A16" s="2" t="s">
        <v>78</v>
      </c>
      <c r="C16" s="1" t="s">
        <v>57</v>
      </c>
      <c r="E16" s="1" t="s">
        <v>57</v>
      </c>
      <c r="G16" s="1" t="s">
        <v>76</v>
      </c>
      <c r="I16" s="1" t="s">
        <v>79</v>
      </c>
      <c r="K16" s="3">
        <v>0</v>
      </c>
      <c r="M16" s="3">
        <v>0</v>
      </c>
      <c r="O16" s="3">
        <v>1400</v>
      </c>
      <c r="Q16" s="3">
        <v>942174737</v>
      </c>
      <c r="S16" s="3">
        <v>1037219806</v>
      </c>
      <c r="U16" s="3">
        <v>0</v>
      </c>
      <c r="W16" s="3">
        <v>0</v>
      </c>
      <c r="Y16" s="3">
        <v>0</v>
      </c>
      <c r="AA16" s="3">
        <v>0</v>
      </c>
      <c r="AB16" s="3"/>
      <c r="AC16" s="3">
        <v>1400</v>
      </c>
      <c r="AE16" s="3">
        <v>755090</v>
      </c>
      <c r="AG16" s="3">
        <v>942174737</v>
      </c>
      <c r="AI16" s="3">
        <v>1057085036</v>
      </c>
      <c r="AK16" s="8">
        <v>5.2726391479281083E-6</v>
      </c>
    </row>
    <row r="17" spans="1:37" ht="24">
      <c r="A17" s="2" t="s">
        <v>80</v>
      </c>
      <c r="C17" s="1" t="s">
        <v>57</v>
      </c>
      <c r="E17" s="1" t="s">
        <v>57</v>
      </c>
      <c r="G17" s="1" t="s">
        <v>81</v>
      </c>
      <c r="I17" s="1" t="s">
        <v>82</v>
      </c>
      <c r="K17" s="3">
        <v>0</v>
      </c>
      <c r="M17" s="3">
        <v>0</v>
      </c>
      <c r="O17" s="3">
        <v>74170</v>
      </c>
      <c r="Q17" s="3">
        <v>53381952247</v>
      </c>
      <c r="S17" s="3">
        <v>58649138157</v>
      </c>
      <c r="U17" s="3">
        <v>0</v>
      </c>
      <c r="W17" s="3">
        <v>0</v>
      </c>
      <c r="Y17" s="3">
        <v>0</v>
      </c>
      <c r="AA17" s="3">
        <v>0</v>
      </c>
      <c r="AB17" s="3"/>
      <c r="AC17" s="3">
        <v>74170</v>
      </c>
      <c r="AE17" s="3">
        <v>805510</v>
      </c>
      <c r="AG17" s="3">
        <v>53381952247</v>
      </c>
      <c r="AI17" s="3">
        <v>59742361593</v>
      </c>
      <c r="AK17" s="8">
        <v>2.9798919083831252E-4</v>
      </c>
    </row>
    <row r="18" spans="1:37" ht="24">
      <c r="A18" s="2" t="s">
        <v>83</v>
      </c>
      <c r="C18" s="1" t="s">
        <v>57</v>
      </c>
      <c r="E18" s="1" t="s">
        <v>57</v>
      </c>
      <c r="G18" s="1" t="s">
        <v>84</v>
      </c>
      <c r="I18" s="1" t="s">
        <v>85</v>
      </c>
      <c r="K18" s="3">
        <v>0</v>
      </c>
      <c r="M18" s="3">
        <v>0</v>
      </c>
      <c r="O18" s="3">
        <v>784814</v>
      </c>
      <c r="Q18" s="3">
        <v>430007715600</v>
      </c>
      <c r="S18" s="3">
        <v>451250563363</v>
      </c>
      <c r="U18" s="3">
        <v>0</v>
      </c>
      <c r="W18" s="3">
        <v>0</v>
      </c>
      <c r="Y18" s="3">
        <v>0</v>
      </c>
      <c r="AA18" s="3">
        <v>0</v>
      </c>
      <c r="AB18" s="3"/>
      <c r="AC18" s="3">
        <v>784814</v>
      </c>
      <c r="AE18" s="3">
        <v>595710</v>
      </c>
      <c r="AG18" s="3">
        <v>430007715600</v>
      </c>
      <c r="AI18" s="3">
        <v>467503431480</v>
      </c>
      <c r="AK18" s="8">
        <v>2.3318624431007211E-3</v>
      </c>
    </row>
    <row r="19" spans="1:37" ht="24">
      <c r="A19" s="2" t="s">
        <v>86</v>
      </c>
      <c r="C19" s="1" t="s">
        <v>57</v>
      </c>
      <c r="E19" s="1" t="s">
        <v>57</v>
      </c>
      <c r="G19" s="1" t="s">
        <v>81</v>
      </c>
      <c r="I19" s="1" t="s">
        <v>87</v>
      </c>
      <c r="K19" s="3">
        <v>0</v>
      </c>
      <c r="M19" s="3">
        <v>0</v>
      </c>
      <c r="O19" s="3">
        <v>846621</v>
      </c>
      <c r="Q19" s="3">
        <v>600008427700</v>
      </c>
      <c r="S19" s="3">
        <v>657926014528</v>
      </c>
      <c r="U19" s="3">
        <v>0</v>
      </c>
      <c r="W19" s="3">
        <v>0</v>
      </c>
      <c r="Y19" s="3">
        <v>0</v>
      </c>
      <c r="AA19" s="3">
        <v>0</v>
      </c>
      <c r="AB19" s="3"/>
      <c r="AC19" s="3">
        <v>846621</v>
      </c>
      <c r="AE19" s="3">
        <v>788620</v>
      </c>
      <c r="AG19" s="3">
        <v>600008427700</v>
      </c>
      <c r="AI19" s="3">
        <v>667636381107</v>
      </c>
      <c r="AK19" s="8">
        <v>3.330106471780401E-3</v>
      </c>
    </row>
    <row r="20" spans="1:37" ht="24">
      <c r="A20" s="2" t="s">
        <v>88</v>
      </c>
      <c r="C20" s="1" t="s">
        <v>57</v>
      </c>
      <c r="E20" s="1" t="s">
        <v>57</v>
      </c>
      <c r="G20" s="1" t="s">
        <v>89</v>
      </c>
      <c r="I20" s="1" t="s">
        <v>90</v>
      </c>
      <c r="K20" s="3">
        <v>0</v>
      </c>
      <c r="M20" s="3">
        <v>0</v>
      </c>
      <c r="O20" s="3">
        <v>717148</v>
      </c>
      <c r="Q20" s="3">
        <v>537168268006</v>
      </c>
      <c r="S20" s="3">
        <v>597002575253</v>
      </c>
      <c r="U20" s="3">
        <v>0</v>
      </c>
      <c r="W20" s="3">
        <v>0</v>
      </c>
      <c r="Y20" s="3">
        <v>0</v>
      </c>
      <c r="AA20" s="3">
        <v>0</v>
      </c>
      <c r="AB20" s="3"/>
      <c r="AC20" s="3">
        <v>717148</v>
      </c>
      <c r="AE20" s="3">
        <v>850990</v>
      </c>
      <c r="AG20" s="3">
        <v>537168268006</v>
      </c>
      <c r="AI20" s="3">
        <v>610262127946</v>
      </c>
      <c r="AK20" s="8">
        <v>3.043929179512093E-3</v>
      </c>
    </row>
    <row r="21" spans="1:37" ht="24">
      <c r="A21" s="2" t="s">
        <v>91</v>
      </c>
      <c r="C21" s="1" t="s">
        <v>57</v>
      </c>
      <c r="E21" s="1" t="s">
        <v>57</v>
      </c>
      <c r="G21" s="1" t="s">
        <v>92</v>
      </c>
      <c r="I21" s="1" t="s">
        <v>93</v>
      </c>
      <c r="K21" s="3">
        <v>18</v>
      </c>
      <c r="M21" s="3">
        <v>18</v>
      </c>
      <c r="O21" s="3">
        <v>3100000</v>
      </c>
      <c r="Q21" s="3">
        <v>2822141250000</v>
      </c>
      <c r="S21" s="3">
        <v>2953720538893</v>
      </c>
      <c r="U21" s="3">
        <v>0</v>
      </c>
      <c r="W21" s="3">
        <v>0</v>
      </c>
      <c r="Y21" s="3">
        <v>0</v>
      </c>
      <c r="AA21" s="3">
        <v>0</v>
      </c>
      <c r="AB21" s="3"/>
      <c r="AC21" s="3">
        <v>3100000</v>
      </c>
      <c r="AE21" s="3">
        <v>961250</v>
      </c>
      <c r="AG21" s="3">
        <v>2822141250000</v>
      </c>
      <c r="AI21" s="3">
        <v>2979759529843</v>
      </c>
      <c r="AK21" s="8">
        <v>1.4862755798637618E-2</v>
      </c>
    </row>
    <row r="22" spans="1:37" ht="24">
      <c r="A22" s="2" t="s">
        <v>94</v>
      </c>
      <c r="C22" s="1" t="s">
        <v>57</v>
      </c>
      <c r="E22" s="1" t="s">
        <v>57</v>
      </c>
      <c r="G22" s="1" t="s">
        <v>95</v>
      </c>
      <c r="I22" s="1" t="s">
        <v>96</v>
      </c>
      <c r="K22" s="3">
        <v>19</v>
      </c>
      <c r="M22" s="3">
        <v>19</v>
      </c>
      <c r="O22" s="3">
        <v>1205000</v>
      </c>
      <c r="Q22" s="3">
        <v>1040433300342</v>
      </c>
      <c r="S22" s="3">
        <v>1084457975625</v>
      </c>
      <c r="U22" s="3">
        <v>0</v>
      </c>
      <c r="W22" s="3">
        <v>0</v>
      </c>
      <c r="Y22" s="3">
        <v>0</v>
      </c>
      <c r="AA22" s="3">
        <v>0</v>
      </c>
      <c r="AB22" s="3"/>
      <c r="AC22" s="3">
        <v>1205000</v>
      </c>
      <c r="AE22" s="3">
        <v>900000</v>
      </c>
      <c r="AG22" s="3">
        <v>1040433300342</v>
      </c>
      <c r="AI22" s="3">
        <v>1084457975625</v>
      </c>
      <c r="AK22" s="8">
        <v>5.4091727551076989E-3</v>
      </c>
    </row>
    <row r="23" spans="1:37" ht="24">
      <c r="A23" s="2" t="s">
        <v>97</v>
      </c>
      <c r="C23" s="1" t="s">
        <v>57</v>
      </c>
      <c r="E23" s="1" t="s">
        <v>57</v>
      </c>
      <c r="G23" s="1" t="s">
        <v>98</v>
      </c>
      <c r="I23" s="1" t="s">
        <v>99</v>
      </c>
      <c r="K23" s="3">
        <v>23</v>
      </c>
      <c r="M23" s="3">
        <v>23</v>
      </c>
      <c r="O23" s="3">
        <v>1000000</v>
      </c>
      <c r="Q23" s="3">
        <v>1000008125000</v>
      </c>
      <c r="S23" s="3">
        <v>943922421588</v>
      </c>
      <c r="U23" s="3">
        <v>0</v>
      </c>
      <c r="W23" s="3">
        <v>0</v>
      </c>
      <c r="Y23" s="3">
        <v>0</v>
      </c>
      <c r="AA23" s="3">
        <v>0</v>
      </c>
      <c r="AB23" s="3"/>
      <c r="AC23" s="3">
        <v>1000000</v>
      </c>
      <c r="AE23" s="3">
        <v>950497</v>
      </c>
      <c r="AG23" s="3">
        <v>1000008125000</v>
      </c>
      <c r="AI23" s="3">
        <v>950460168241</v>
      </c>
      <c r="AK23" s="8">
        <v>4.7408044962750119E-3</v>
      </c>
    </row>
    <row r="24" spans="1:37" ht="24">
      <c r="A24" s="2" t="s">
        <v>100</v>
      </c>
      <c r="C24" s="1" t="s">
        <v>57</v>
      </c>
      <c r="E24" s="1" t="s">
        <v>57</v>
      </c>
      <c r="G24" s="1" t="s">
        <v>101</v>
      </c>
      <c r="I24" s="1" t="s">
        <v>102</v>
      </c>
      <c r="K24" s="3">
        <v>18.5</v>
      </c>
      <c r="M24" s="3">
        <v>18.5</v>
      </c>
      <c r="O24" s="3">
        <v>1685000</v>
      </c>
      <c r="Q24" s="3">
        <v>1609675400862</v>
      </c>
      <c r="S24" s="3">
        <v>1675290139991</v>
      </c>
      <c r="U24" s="3">
        <v>0</v>
      </c>
      <c r="W24" s="3">
        <v>0</v>
      </c>
      <c r="Y24" s="3">
        <v>1685000</v>
      </c>
      <c r="AA24" s="3">
        <v>1685000000000</v>
      </c>
      <c r="AB24" s="3"/>
      <c r="AC24" s="3">
        <v>0</v>
      </c>
      <c r="AE24" s="3">
        <v>0</v>
      </c>
      <c r="AG24" s="3">
        <v>0</v>
      </c>
      <c r="AI24" s="3">
        <v>0</v>
      </c>
      <c r="AK24" s="8">
        <v>0</v>
      </c>
    </row>
    <row r="25" spans="1:37" ht="24">
      <c r="A25" s="2" t="s">
        <v>103</v>
      </c>
      <c r="C25" s="1" t="s">
        <v>57</v>
      </c>
      <c r="E25" s="1" t="s">
        <v>57</v>
      </c>
      <c r="G25" s="1" t="s">
        <v>104</v>
      </c>
      <c r="I25" s="1" t="s">
        <v>105</v>
      </c>
      <c r="K25" s="3">
        <v>18</v>
      </c>
      <c r="M25" s="3">
        <v>18</v>
      </c>
      <c r="O25" s="3">
        <v>205000</v>
      </c>
      <c r="Q25" s="3">
        <v>187093345701</v>
      </c>
      <c r="S25" s="3">
        <v>198996038604</v>
      </c>
      <c r="U25" s="3">
        <v>0</v>
      </c>
      <c r="W25" s="3">
        <v>0</v>
      </c>
      <c r="Y25" s="3">
        <v>205000</v>
      </c>
      <c r="AA25" s="3">
        <v>205000000000</v>
      </c>
      <c r="AB25" s="3"/>
      <c r="AC25" s="3">
        <v>0</v>
      </c>
      <c r="AE25" s="3">
        <v>0</v>
      </c>
      <c r="AG25" s="3">
        <v>0</v>
      </c>
      <c r="AI25" s="3">
        <v>0</v>
      </c>
      <c r="AK25" s="8">
        <v>0</v>
      </c>
    </row>
    <row r="26" spans="1:37" ht="24">
      <c r="A26" s="2" t="s">
        <v>106</v>
      </c>
      <c r="C26" s="1" t="s">
        <v>57</v>
      </c>
      <c r="E26" s="1" t="s">
        <v>57</v>
      </c>
      <c r="G26" s="1" t="s">
        <v>104</v>
      </c>
      <c r="I26" s="1" t="s">
        <v>107</v>
      </c>
      <c r="K26" s="3">
        <v>18</v>
      </c>
      <c r="M26" s="3">
        <v>18</v>
      </c>
      <c r="O26" s="3">
        <v>15695000</v>
      </c>
      <c r="Q26" s="3">
        <v>14484334749625</v>
      </c>
      <c r="S26" s="3">
        <v>14384694821475</v>
      </c>
      <c r="U26" s="3">
        <v>0</v>
      </c>
      <c r="W26" s="3">
        <v>0</v>
      </c>
      <c r="Y26" s="3">
        <v>0</v>
      </c>
      <c r="AA26" s="3">
        <v>0</v>
      </c>
      <c r="AB26" s="3"/>
      <c r="AC26" s="3">
        <v>15695000</v>
      </c>
      <c r="AE26" s="3">
        <v>910408</v>
      </c>
      <c r="AG26" s="3">
        <v>14484334749625</v>
      </c>
      <c r="AI26" s="3">
        <v>14288299866924</v>
      </c>
      <c r="AK26" s="8">
        <v>7.1268674392321513E-2</v>
      </c>
    </row>
    <row r="27" spans="1:37" ht="24">
      <c r="A27" s="2" t="s">
        <v>108</v>
      </c>
      <c r="C27" s="1" t="s">
        <v>57</v>
      </c>
      <c r="E27" s="1" t="s">
        <v>57</v>
      </c>
      <c r="G27" s="1" t="s">
        <v>109</v>
      </c>
      <c r="I27" s="1" t="s">
        <v>110</v>
      </c>
      <c r="K27" s="3">
        <v>20.5</v>
      </c>
      <c r="M27" s="3">
        <v>20.5</v>
      </c>
      <c r="O27" s="3">
        <v>2600000</v>
      </c>
      <c r="Q27" s="3">
        <v>2348344375000</v>
      </c>
      <c r="S27" s="3">
        <v>2415254405265</v>
      </c>
      <c r="U27" s="3">
        <v>0</v>
      </c>
      <c r="W27" s="3">
        <v>0</v>
      </c>
      <c r="Y27" s="3">
        <v>0</v>
      </c>
      <c r="AA27" s="3">
        <v>0</v>
      </c>
      <c r="AB27" s="3"/>
      <c r="AC27" s="3">
        <v>2600000</v>
      </c>
      <c r="AE27" s="3">
        <v>932963</v>
      </c>
      <c r="AG27" s="3">
        <v>2348344375000</v>
      </c>
      <c r="AI27" s="3">
        <v>2425609803977</v>
      </c>
      <c r="AK27" s="8">
        <v>1.2098709918780228E-2</v>
      </c>
    </row>
    <row r="28" spans="1:37" ht="24">
      <c r="A28" s="2" t="s">
        <v>111</v>
      </c>
      <c r="C28" s="1" t="s">
        <v>57</v>
      </c>
      <c r="E28" s="1" t="s">
        <v>57</v>
      </c>
      <c r="G28" s="1" t="s">
        <v>112</v>
      </c>
      <c r="I28" s="1" t="s">
        <v>113</v>
      </c>
      <c r="K28" s="3">
        <v>20.5</v>
      </c>
      <c r="M28" s="3">
        <v>20.5</v>
      </c>
      <c r="O28" s="3">
        <v>625000</v>
      </c>
      <c r="Q28" s="3">
        <v>574164375000</v>
      </c>
      <c r="S28" s="3">
        <v>578636326973</v>
      </c>
      <c r="U28" s="3">
        <v>0</v>
      </c>
      <c r="W28" s="3">
        <v>0</v>
      </c>
      <c r="Y28" s="3">
        <v>0</v>
      </c>
      <c r="AA28" s="3">
        <v>0</v>
      </c>
      <c r="AB28" s="3"/>
      <c r="AC28" s="3">
        <v>625000</v>
      </c>
      <c r="AE28" s="3">
        <v>947562</v>
      </c>
      <c r="AG28" s="3">
        <v>574164375000</v>
      </c>
      <c r="AI28" s="3">
        <v>592203301232</v>
      </c>
      <c r="AK28" s="8">
        <v>2.9538534775059525E-3</v>
      </c>
    </row>
    <row r="29" spans="1:37" ht="24">
      <c r="A29" s="2" t="s">
        <v>114</v>
      </c>
      <c r="C29" s="1" t="s">
        <v>57</v>
      </c>
      <c r="E29" s="1" t="s">
        <v>57</v>
      </c>
      <c r="G29" s="1" t="s">
        <v>115</v>
      </c>
      <c r="I29" s="1" t="s">
        <v>116</v>
      </c>
      <c r="K29" s="3">
        <v>20.5</v>
      </c>
      <c r="M29" s="3">
        <v>20.5</v>
      </c>
      <c r="O29" s="3">
        <v>1100000</v>
      </c>
      <c r="Q29" s="3">
        <v>982845053343</v>
      </c>
      <c r="S29" s="3">
        <v>983294795850</v>
      </c>
      <c r="U29" s="3">
        <v>0</v>
      </c>
      <c r="W29" s="3">
        <v>0</v>
      </c>
      <c r="Y29" s="3">
        <v>0</v>
      </c>
      <c r="AA29" s="3">
        <v>0</v>
      </c>
      <c r="AB29" s="3"/>
      <c r="AC29" s="3">
        <v>1100000</v>
      </c>
      <c r="AE29" s="3">
        <v>883225</v>
      </c>
      <c r="AG29" s="3">
        <v>982845053343</v>
      </c>
      <c r="AI29" s="3">
        <v>971509852534</v>
      </c>
      <c r="AK29" s="8">
        <v>4.8457983100884906E-3</v>
      </c>
    </row>
    <row r="30" spans="1:37" ht="24">
      <c r="A30" s="2" t="s">
        <v>117</v>
      </c>
      <c r="C30" s="1" t="s">
        <v>57</v>
      </c>
      <c r="E30" s="1" t="s">
        <v>57</v>
      </c>
      <c r="G30" s="1" t="s">
        <v>118</v>
      </c>
      <c r="I30" s="1" t="s">
        <v>119</v>
      </c>
      <c r="K30" s="3">
        <v>20.5</v>
      </c>
      <c r="M30" s="3">
        <v>20.5</v>
      </c>
      <c r="O30" s="3">
        <v>520300</v>
      </c>
      <c r="Q30" s="3">
        <v>492118281994</v>
      </c>
      <c r="S30" s="3">
        <v>490698287604</v>
      </c>
      <c r="U30" s="3">
        <v>0</v>
      </c>
      <c r="W30" s="3">
        <v>0</v>
      </c>
      <c r="Y30" s="3">
        <v>0</v>
      </c>
      <c r="AA30" s="3">
        <v>0</v>
      </c>
      <c r="AB30" s="3"/>
      <c r="AC30" s="3">
        <v>520300</v>
      </c>
      <c r="AE30" s="3">
        <v>931840</v>
      </c>
      <c r="AG30" s="3">
        <v>492118281994</v>
      </c>
      <c r="AI30" s="3">
        <v>484817564591</v>
      </c>
      <c r="AK30" s="8">
        <v>2.418223684575619E-3</v>
      </c>
    </row>
    <row r="31" spans="1:37" ht="24">
      <c r="A31" s="2" t="s">
        <v>120</v>
      </c>
      <c r="C31" s="1" t="s">
        <v>57</v>
      </c>
      <c r="E31" s="1" t="s">
        <v>57</v>
      </c>
      <c r="G31" s="1" t="s">
        <v>121</v>
      </c>
      <c r="I31" s="1" t="s">
        <v>122</v>
      </c>
      <c r="K31" s="3">
        <v>23</v>
      </c>
      <c r="M31" s="3">
        <v>23</v>
      </c>
      <c r="O31" s="3">
        <v>5405000</v>
      </c>
      <c r="Q31" s="3">
        <v>4897717338014</v>
      </c>
      <c r="S31" s="3">
        <v>4828234523662</v>
      </c>
      <c r="U31" s="3">
        <v>0</v>
      </c>
      <c r="W31" s="3">
        <v>0</v>
      </c>
      <c r="Y31" s="3">
        <v>0</v>
      </c>
      <c r="AA31" s="3">
        <v>0</v>
      </c>
      <c r="AB31" s="3"/>
      <c r="AC31" s="3">
        <v>5405000</v>
      </c>
      <c r="AE31" s="3">
        <v>899155</v>
      </c>
      <c r="AG31" s="3">
        <v>4897717338014</v>
      </c>
      <c r="AI31" s="3">
        <v>4859744452604</v>
      </c>
      <c r="AK31" s="8">
        <v>2.4239940948067969E-2</v>
      </c>
    </row>
    <row r="32" spans="1:37" ht="24">
      <c r="A32" s="2" t="s">
        <v>123</v>
      </c>
      <c r="C32" s="1" t="s">
        <v>57</v>
      </c>
      <c r="E32" s="1" t="s">
        <v>57</v>
      </c>
      <c r="G32" s="1" t="s">
        <v>124</v>
      </c>
      <c r="I32" s="1" t="s">
        <v>125</v>
      </c>
      <c r="K32" s="3">
        <v>23</v>
      </c>
      <c r="M32" s="3">
        <v>23</v>
      </c>
      <c r="O32" s="3">
        <v>1000000</v>
      </c>
      <c r="Q32" s="3">
        <v>930730000000</v>
      </c>
      <c r="S32" s="3">
        <v>907846819572</v>
      </c>
      <c r="U32" s="3">
        <v>0</v>
      </c>
      <c r="W32" s="3">
        <v>0</v>
      </c>
      <c r="Y32" s="3">
        <v>0</v>
      </c>
      <c r="AA32" s="3">
        <v>0</v>
      </c>
      <c r="AB32" s="3"/>
      <c r="AC32" s="3">
        <v>1000000</v>
      </c>
      <c r="AE32" s="3">
        <v>940197</v>
      </c>
      <c r="AG32" s="3">
        <v>930730000000</v>
      </c>
      <c r="AI32" s="3">
        <v>940160567366</v>
      </c>
      <c r="AK32" s="8">
        <v>4.6894310713071841E-3</v>
      </c>
    </row>
    <row r="33" spans="1:37" ht="24">
      <c r="A33" s="2" t="s">
        <v>126</v>
      </c>
      <c r="C33" s="1" t="s">
        <v>57</v>
      </c>
      <c r="E33" s="1" t="s">
        <v>57</v>
      </c>
      <c r="G33" s="1" t="s">
        <v>127</v>
      </c>
      <c r="I33" s="1" t="s">
        <v>128</v>
      </c>
      <c r="K33" s="3">
        <v>23</v>
      </c>
      <c r="M33" s="3">
        <v>23</v>
      </c>
      <c r="O33" s="3">
        <v>1049033</v>
      </c>
      <c r="Q33" s="3">
        <v>995899478550</v>
      </c>
      <c r="S33" s="3">
        <v>972239677708</v>
      </c>
      <c r="U33" s="3">
        <v>0</v>
      </c>
      <c r="W33" s="3">
        <v>0</v>
      </c>
      <c r="Y33" s="3">
        <v>0</v>
      </c>
      <c r="AA33" s="3">
        <v>0</v>
      </c>
      <c r="AB33" s="3"/>
      <c r="AC33" s="3">
        <v>1049033</v>
      </c>
      <c r="AE33" s="3">
        <v>917569</v>
      </c>
      <c r="AG33" s="3">
        <v>995899478550</v>
      </c>
      <c r="AI33" s="3">
        <v>962522861570</v>
      </c>
      <c r="AK33" s="8">
        <v>4.8009720579279573E-3</v>
      </c>
    </row>
    <row r="34" spans="1:37" ht="24">
      <c r="A34" s="2" t="s">
        <v>129</v>
      </c>
      <c r="C34" s="1" t="s">
        <v>57</v>
      </c>
      <c r="E34" s="1" t="s">
        <v>57</v>
      </c>
      <c r="G34" s="1" t="s">
        <v>130</v>
      </c>
      <c r="I34" s="1" t="s">
        <v>131</v>
      </c>
      <c r="K34" s="3">
        <v>23</v>
      </c>
      <c r="M34" s="3">
        <v>23</v>
      </c>
      <c r="O34" s="3">
        <v>450000</v>
      </c>
      <c r="Q34" s="3">
        <v>450000000000</v>
      </c>
      <c r="S34" s="3">
        <v>427032551847</v>
      </c>
      <c r="U34" s="3">
        <v>0</v>
      </c>
      <c r="W34" s="3">
        <v>0</v>
      </c>
      <c r="Y34" s="3">
        <v>0</v>
      </c>
      <c r="AA34" s="3">
        <v>0</v>
      </c>
      <c r="AB34" s="3"/>
      <c r="AC34" s="3">
        <v>450000</v>
      </c>
      <c r="AE34" s="3">
        <v>955798</v>
      </c>
      <c r="AG34" s="3">
        <v>450000000000</v>
      </c>
      <c r="AI34" s="3">
        <v>430092433272</v>
      </c>
      <c r="AK34" s="8">
        <v>2.1452599589136599E-3</v>
      </c>
    </row>
    <row r="35" spans="1:37" ht="24">
      <c r="A35" s="2" t="s">
        <v>132</v>
      </c>
      <c r="C35" s="1" t="s">
        <v>57</v>
      </c>
      <c r="E35" s="1" t="s">
        <v>57</v>
      </c>
      <c r="G35" s="1" t="s">
        <v>133</v>
      </c>
      <c r="I35" s="1" t="s">
        <v>134</v>
      </c>
      <c r="K35" s="3">
        <v>25</v>
      </c>
      <c r="M35" s="3">
        <v>25</v>
      </c>
      <c r="O35" s="3">
        <v>0</v>
      </c>
      <c r="Q35" s="3">
        <v>0</v>
      </c>
      <c r="S35" s="3">
        <v>0</v>
      </c>
      <c r="U35" s="3">
        <v>1129130</v>
      </c>
      <c r="W35" s="3">
        <v>2000304094127</v>
      </c>
      <c r="Y35" s="3">
        <v>0</v>
      </c>
      <c r="AA35" s="3">
        <v>0</v>
      </c>
      <c r="AB35" s="3"/>
      <c r="AC35" s="3">
        <v>1129130</v>
      </c>
      <c r="AE35" s="3">
        <v>1771545</v>
      </c>
      <c r="AG35" s="3">
        <v>2000304094127</v>
      </c>
      <c r="AI35" s="3">
        <v>1999994558636</v>
      </c>
      <c r="AK35" s="8">
        <v>9.9757817454407434E-3</v>
      </c>
    </row>
    <row r="36" spans="1:37" ht="24">
      <c r="A36" s="2" t="s">
        <v>135</v>
      </c>
      <c r="C36" s="1" t="s">
        <v>57</v>
      </c>
      <c r="E36" s="1" t="s">
        <v>57</v>
      </c>
      <c r="G36" s="1" t="s">
        <v>136</v>
      </c>
      <c r="I36" s="1" t="s">
        <v>137</v>
      </c>
      <c r="K36" s="3">
        <v>24.16</v>
      </c>
      <c r="M36" s="3">
        <v>24.16</v>
      </c>
      <c r="O36" s="3">
        <v>0</v>
      </c>
      <c r="Q36" s="3">
        <v>0</v>
      </c>
      <c r="S36" s="3">
        <v>0</v>
      </c>
      <c r="U36" s="3">
        <v>963700</v>
      </c>
      <c r="W36" s="3">
        <v>3999707714200</v>
      </c>
      <c r="Y36" s="3">
        <v>0</v>
      </c>
      <c r="AA36" s="3">
        <v>0</v>
      </c>
      <c r="AB36" s="3"/>
      <c r="AC36" s="3">
        <v>963700</v>
      </c>
      <c r="AE36" s="3">
        <v>4175023</v>
      </c>
      <c r="AG36" s="3">
        <v>3999707714200</v>
      </c>
      <c r="AI36" s="3">
        <v>4022846273103</v>
      </c>
      <c r="AK36" s="8">
        <v>2.0065572800010357E-2</v>
      </c>
    </row>
    <row r="37" spans="1:37" ht="24">
      <c r="A37" s="2" t="s">
        <v>138</v>
      </c>
      <c r="C37" s="1" t="s">
        <v>57</v>
      </c>
      <c r="E37" s="1" t="s">
        <v>57</v>
      </c>
      <c r="G37" s="1" t="s">
        <v>4</v>
      </c>
      <c r="I37" s="1" t="s">
        <v>139</v>
      </c>
      <c r="K37" s="3">
        <v>23</v>
      </c>
      <c r="M37" s="3">
        <v>23</v>
      </c>
      <c r="O37" s="3">
        <v>0</v>
      </c>
      <c r="Q37" s="3">
        <v>0</v>
      </c>
      <c r="S37" s="3">
        <v>0</v>
      </c>
      <c r="U37" s="3">
        <v>26300000</v>
      </c>
      <c r="W37" s="3">
        <v>24987893000000</v>
      </c>
      <c r="Y37" s="3">
        <v>0</v>
      </c>
      <c r="AA37" s="3">
        <v>0</v>
      </c>
      <c r="AB37" s="3"/>
      <c r="AC37" s="3">
        <v>26300000</v>
      </c>
      <c r="AE37" s="3">
        <v>952167</v>
      </c>
      <c r="AG37" s="3">
        <v>24987893000000</v>
      </c>
      <c r="AI37" s="3">
        <v>25041021722806</v>
      </c>
      <c r="AK37" s="8">
        <v>0.12490222351400788</v>
      </c>
    </row>
    <row r="38" spans="1:37" ht="24.75" thickBot="1">
      <c r="A38" s="2" t="s">
        <v>140</v>
      </c>
      <c r="C38" s="1" t="s">
        <v>57</v>
      </c>
      <c r="E38" s="1" t="s">
        <v>57</v>
      </c>
      <c r="G38" s="1" t="s">
        <v>141</v>
      </c>
      <c r="I38" s="1" t="s">
        <v>142</v>
      </c>
      <c r="K38" s="3">
        <v>23</v>
      </c>
      <c r="M38" s="3">
        <v>23</v>
      </c>
      <c r="O38" s="3">
        <v>0</v>
      </c>
      <c r="Q38" s="3">
        <v>0</v>
      </c>
      <c r="S38" s="3">
        <v>0</v>
      </c>
      <c r="U38" s="3">
        <v>3785700</v>
      </c>
      <c r="W38" s="3">
        <v>3419630593016</v>
      </c>
      <c r="Y38" s="3">
        <v>0</v>
      </c>
      <c r="AA38" s="3">
        <v>0</v>
      </c>
      <c r="AB38" s="3"/>
      <c r="AC38" s="3">
        <v>3785700</v>
      </c>
      <c r="AE38" s="3">
        <v>908472</v>
      </c>
      <c r="AG38" s="3">
        <v>3419630593016</v>
      </c>
      <c r="AI38" s="3">
        <v>3439069181305</v>
      </c>
      <c r="AK38" s="8">
        <v>1.7153748449979772E-2</v>
      </c>
    </row>
    <row r="39" spans="1:37" ht="24.75" thickBot="1">
      <c r="A39" s="2" t="s">
        <v>35</v>
      </c>
      <c r="C39" s="1" t="s">
        <v>35</v>
      </c>
      <c r="E39" s="1" t="s">
        <v>35</v>
      </c>
      <c r="G39" s="1" t="s">
        <v>35</v>
      </c>
      <c r="I39" s="1" t="s">
        <v>35</v>
      </c>
      <c r="K39" s="1" t="s">
        <v>35</v>
      </c>
      <c r="M39" s="1" t="s">
        <v>35</v>
      </c>
      <c r="O39" s="1" t="s">
        <v>35</v>
      </c>
      <c r="Q39" s="4">
        <f>SUM(Q9:Q38)</f>
        <v>55153752760183</v>
      </c>
      <c r="S39" s="4">
        <f>SUM(S9:S38)</f>
        <v>54570472075089</v>
      </c>
      <c r="U39" s="1" t="s">
        <v>35</v>
      </c>
      <c r="W39" s="4">
        <f>SUM(W9:W38)</f>
        <v>34407535401343</v>
      </c>
      <c r="Y39" s="1" t="s">
        <v>35</v>
      </c>
      <c r="AA39" s="4">
        <f>SUM(AA9:AA38)</f>
        <v>5890000000000</v>
      </c>
      <c r="AB39" s="7"/>
      <c r="AC39" s="1" t="s">
        <v>35</v>
      </c>
      <c r="AE39" s="1" t="s">
        <v>35</v>
      </c>
      <c r="AG39" s="4">
        <f>SUM(AG9:AG38)</f>
        <v>83922295039963</v>
      </c>
      <c r="AI39" s="4">
        <f>SUM(AI9:AI38)</f>
        <v>83545558820138</v>
      </c>
      <c r="AK39" s="9">
        <f>SUM(AK9:AK38)</f>
        <v>0.41671726405044873</v>
      </c>
    </row>
  </sheetData>
  <mergeCells count="29">
    <mergeCell ref="A2:AK2"/>
    <mergeCell ref="A3:AK3"/>
    <mergeCell ref="A4:AK4"/>
    <mergeCell ref="AE7:AE8"/>
    <mergeCell ref="AG7:AG8"/>
    <mergeCell ref="AI7:AI8"/>
    <mergeCell ref="AK7:AK8"/>
    <mergeCell ref="AC6:AK6"/>
    <mergeCell ref="Y8"/>
    <mergeCell ref="AA8"/>
    <mergeCell ref="Y7:AA7"/>
    <mergeCell ref="U6:AA6"/>
    <mergeCell ref="AC7:AC8"/>
    <mergeCell ref="S7:S8"/>
    <mergeCell ref="O6:S6"/>
    <mergeCell ref="U8"/>
    <mergeCell ref="A5:AI5"/>
    <mergeCell ref="W8"/>
    <mergeCell ref="U7:W7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M28"/>
  <sheetViews>
    <sheetView rightToLeft="1" workbookViewId="0">
      <selection activeCell="C11" sqref="C11"/>
    </sheetView>
  </sheetViews>
  <sheetFormatPr defaultRowHeight="22.5"/>
  <cols>
    <col min="1" max="1" width="37" style="1" bestFit="1" customWidth="1"/>
    <col min="2" max="2" width="1" style="1" customWidth="1"/>
    <col min="3" max="3" width="12.5703125" style="1" bestFit="1" customWidth="1"/>
    <col min="4" max="4" width="1" style="1" customWidth="1"/>
    <col min="5" max="5" width="12.28515625" style="1" bestFit="1" customWidth="1"/>
    <col min="6" max="6" width="1" style="1" customWidth="1"/>
    <col min="7" max="7" width="19.28515625" style="1" bestFit="1" customWidth="1"/>
    <col min="8" max="8" width="1" style="1" customWidth="1"/>
    <col min="9" max="9" width="13" style="1" bestFit="1" customWidth="1"/>
    <col min="10" max="10" width="1" style="1" customWidth="1"/>
    <col min="11" max="11" width="26.42578125" style="1" bestFit="1" customWidth="1"/>
    <col min="12" max="12" width="1" style="1" customWidth="1"/>
    <col min="13" max="13" width="24.7109375" style="1" bestFit="1" customWidth="1"/>
    <col min="14" max="14" width="1" style="1" customWidth="1"/>
    <col min="15" max="15" width="9.140625" style="1" customWidth="1"/>
    <col min="16" max="16384" width="9.140625" style="1"/>
  </cols>
  <sheetData>
    <row r="2" spans="1:13" ht="24">
      <c r="A2" s="28" t="s">
        <v>0</v>
      </c>
      <c r="B2" s="28" t="s">
        <v>0</v>
      </c>
      <c r="C2" s="28" t="s">
        <v>0</v>
      </c>
      <c r="D2" s="28" t="s">
        <v>0</v>
      </c>
      <c r="E2" s="28" t="s">
        <v>0</v>
      </c>
      <c r="F2" s="28" t="s">
        <v>0</v>
      </c>
      <c r="G2" s="28" t="s">
        <v>0</v>
      </c>
      <c r="H2" s="28" t="s">
        <v>0</v>
      </c>
      <c r="I2" s="28" t="s">
        <v>0</v>
      </c>
      <c r="J2" s="28" t="s">
        <v>0</v>
      </c>
      <c r="K2" s="28" t="s">
        <v>0</v>
      </c>
      <c r="L2" s="28" t="s">
        <v>0</v>
      </c>
      <c r="M2" s="28" t="s">
        <v>0</v>
      </c>
    </row>
    <row r="3" spans="1:13" ht="24">
      <c r="A3" s="28" t="s">
        <v>1</v>
      </c>
      <c r="B3" s="28" t="s">
        <v>1</v>
      </c>
      <c r="C3" s="28" t="s">
        <v>1</v>
      </c>
      <c r="D3" s="28" t="s">
        <v>1</v>
      </c>
      <c r="E3" s="28" t="s">
        <v>1</v>
      </c>
      <c r="F3" s="28" t="s">
        <v>1</v>
      </c>
      <c r="G3" s="28" t="s">
        <v>1</v>
      </c>
      <c r="H3" s="28" t="s">
        <v>1</v>
      </c>
      <c r="I3" s="28" t="s">
        <v>1</v>
      </c>
      <c r="J3" s="28" t="s">
        <v>1</v>
      </c>
      <c r="K3" s="28" t="s">
        <v>1</v>
      </c>
      <c r="L3" s="28" t="s">
        <v>1</v>
      </c>
      <c r="M3" s="28" t="s">
        <v>1</v>
      </c>
    </row>
    <row r="4" spans="1:13" ht="24">
      <c r="A4" s="28" t="s">
        <v>2</v>
      </c>
      <c r="B4" s="28" t="s">
        <v>2</v>
      </c>
      <c r="C4" s="28" t="s">
        <v>2</v>
      </c>
      <c r="D4" s="28" t="s">
        <v>2</v>
      </c>
      <c r="E4" s="28" t="s">
        <v>2</v>
      </c>
      <c r="F4" s="28" t="s">
        <v>2</v>
      </c>
      <c r="G4" s="28" t="s">
        <v>2</v>
      </c>
      <c r="H4" s="28" t="s">
        <v>2</v>
      </c>
      <c r="I4" s="28" t="s">
        <v>2</v>
      </c>
      <c r="J4" s="28" t="s">
        <v>2</v>
      </c>
      <c r="K4" s="28" t="s">
        <v>2</v>
      </c>
      <c r="L4" s="28" t="s">
        <v>2</v>
      </c>
      <c r="M4" s="28" t="s">
        <v>2</v>
      </c>
    </row>
    <row r="5" spans="1:13">
      <c r="A5" s="29" t="s">
        <v>237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</row>
    <row r="6" spans="1:13">
      <c r="A6" s="29" t="s">
        <v>238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</row>
    <row r="7" spans="1:13" ht="24">
      <c r="A7" s="27" t="s">
        <v>3</v>
      </c>
      <c r="C7" s="27" t="s">
        <v>6</v>
      </c>
      <c r="D7" s="27" t="s">
        <v>6</v>
      </c>
      <c r="E7" s="27" t="s">
        <v>6</v>
      </c>
      <c r="F7" s="27" t="s">
        <v>6</v>
      </c>
      <c r="G7" s="27" t="s">
        <v>6</v>
      </c>
      <c r="H7" s="27" t="s">
        <v>6</v>
      </c>
      <c r="I7" s="27" t="s">
        <v>6</v>
      </c>
      <c r="J7" s="27" t="s">
        <v>6</v>
      </c>
      <c r="K7" s="27" t="s">
        <v>6</v>
      </c>
      <c r="L7" s="27" t="s">
        <v>6</v>
      </c>
      <c r="M7" s="27" t="s">
        <v>6</v>
      </c>
    </row>
    <row r="8" spans="1:13" ht="24">
      <c r="A8" s="27" t="s">
        <v>3</v>
      </c>
      <c r="C8" s="27" t="s">
        <v>7</v>
      </c>
      <c r="E8" s="27" t="s">
        <v>143</v>
      </c>
      <c r="G8" s="27" t="s">
        <v>144</v>
      </c>
      <c r="I8" s="27" t="s">
        <v>145</v>
      </c>
      <c r="K8" s="27" t="s">
        <v>146</v>
      </c>
      <c r="M8" s="27" t="s">
        <v>147</v>
      </c>
    </row>
    <row r="9" spans="1:13" ht="24">
      <c r="A9" s="2" t="s">
        <v>69</v>
      </c>
      <c r="C9" s="3">
        <v>1050000</v>
      </c>
      <c r="E9" s="3">
        <v>923820</v>
      </c>
      <c r="G9" s="3">
        <v>977932</v>
      </c>
      <c r="I9" s="1" t="s">
        <v>148</v>
      </c>
      <c r="K9" s="3">
        <v>1026828600000</v>
      </c>
      <c r="M9" s="1" t="s">
        <v>226</v>
      </c>
    </row>
    <row r="10" spans="1:13" ht="24">
      <c r="A10" s="2" t="s">
        <v>91</v>
      </c>
      <c r="C10" s="3">
        <v>3100000</v>
      </c>
      <c r="E10" s="3">
        <v>944769</v>
      </c>
      <c r="G10" s="3">
        <v>961250</v>
      </c>
      <c r="I10" s="1" t="s">
        <v>149</v>
      </c>
      <c r="K10" s="3">
        <v>2979875000000</v>
      </c>
      <c r="M10" s="1" t="s">
        <v>226</v>
      </c>
    </row>
    <row r="11" spans="1:13" ht="24">
      <c r="A11" s="2" t="s">
        <v>94</v>
      </c>
      <c r="C11" s="3">
        <v>1205000</v>
      </c>
      <c r="E11" s="3">
        <v>1000000</v>
      </c>
      <c r="G11" s="3">
        <v>900000</v>
      </c>
      <c r="I11" s="1" t="s">
        <v>150</v>
      </c>
      <c r="K11" s="3">
        <v>1084500000000</v>
      </c>
      <c r="M11" s="1" t="s">
        <v>226</v>
      </c>
    </row>
    <row r="12" spans="1:13" ht="24">
      <c r="A12" s="2" t="s">
        <v>106</v>
      </c>
      <c r="C12" s="3">
        <v>15695000</v>
      </c>
      <c r="E12" s="3">
        <v>955270</v>
      </c>
      <c r="G12" s="3">
        <v>910408</v>
      </c>
      <c r="I12" s="1" t="s">
        <v>151</v>
      </c>
      <c r="K12" s="3">
        <v>14288853560000</v>
      </c>
      <c r="M12" s="1" t="s">
        <v>226</v>
      </c>
    </row>
    <row r="13" spans="1:13" ht="24">
      <c r="A13" s="2" t="s">
        <v>108</v>
      </c>
      <c r="C13" s="3">
        <v>2600000</v>
      </c>
      <c r="E13" s="3">
        <v>911150</v>
      </c>
      <c r="G13" s="3">
        <v>932963</v>
      </c>
      <c r="I13" s="1" t="s">
        <v>152</v>
      </c>
      <c r="K13" s="3">
        <v>2425703800000</v>
      </c>
      <c r="M13" s="1" t="s">
        <v>226</v>
      </c>
    </row>
    <row r="14" spans="1:13" ht="24">
      <c r="A14" s="2" t="s">
        <v>111</v>
      </c>
      <c r="C14" s="3">
        <v>625000</v>
      </c>
      <c r="E14" s="3">
        <v>981630</v>
      </c>
      <c r="G14" s="3">
        <v>947562</v>
      </c>
      <c r="I14" s="1" t="s">
        <v>153</v>
      </c>
      <c r="K14" s="3">
        <v>592226250000</v>
      </c>
      <c r="M14" s="1" t="s">
        <v>226</v>
      </c>
    </row>
    <row r="15" spans="1:13" ht="24">
      <c r="A15" s="2" t="s">
        <v>114</v>
      </c>
      <c r="C15" s="3">
        <v>1100000</v>
      </c>
      <c r="E15" s="3">
        <v>893480</v>
      </c>
      <c r="G15" s="3">
        <v>883225</v>
      </c>
      <c r="I15" s="1" t="s">
        <v>154</v>
      </c>
      <c r="K15" s="3">
        <v>971547500000</v>
      </c>
      <c r="M15" s="1" t="s">
        <v>226</v>
      </c>
    </row>
    <row r="16" spans="1:13" ht="24">
      <c r="A16" s="2" t="s">
        <v>117</v>
      </c>
      <c r="C16" s="3">
        <v>520300</v>
      </c>
      <c r="E16" s="3">
        <v>945820</v>
      </c>
      <c r="G16" s="3">
        <v>931840</v>
      </c>
      <c r="I16" s="1" t="s">
        <v>155</v>
      </c>
      <c r="K16" s="3">
        <v>484836352000</v>
      </c>
      <c r="M16" s="1" t="s">
        <v>226</v>
      </c>
    </row>
    <row r="17" spans="1:13" ht="24">
      <c r="A17" s="2" t="s">
        <v>140</v>
      </c>
      <c r="C17" s="3">
        <v>3785700</v>
      </c>
      <c r="E17" s="3">
        <v>972880</v>
      </c>
      <c r="G17" s="3">
        <v>908472</v>
      </c>
      <c r="I17" s="1" t="s">
        <v>156</v>
      </c>
      <c r="K17" s="3">
        <v>3439202450400</v>
      </c>
      <c r="M17" s="1" t="s">
        <v>226</v>
      </c>
    </row>
    <row r="18" spans="1:13" ht="24">
      <c r="A18" s="2" t="s">
        <v>120</v>
      </c>
      <c r="C18" s="3">
        <v>5405000</v>
      </c>
      <c r="E18" s="3">
        <v>957600</v>
      </c>
      <c r="G18" s="3">
        <v>899155</v>
      </c>
      <c r="I18" s="1" t="s">
        <v>157</v>
      </c>
      <c r="K18" s="3">
        <v>4859932775000</v>
      </c>
      <c r="M18" s="1" t="s">
        <v>226</v>
      </c>
    </row>
    <row r="19" spans="1:13" ht="24">
      <c r="A19" s="2" t="s">
        <v>129</v>
      </c>
      <c r="C19" s="3">
        <v>450000</v>
      </c>
      <c r="E19" s="3">
        <v>1000000</v>
      </c>
      <c r="G19" s="3">
        <v>955798</v>
      </c>
      <c r="I19" s="1" t="s">
        <v>158</v>
      </c>
      <c r="K19" s="3">
        <v>430109100000</v>
      </c>
      <c r="M19" s="1" t="s">
        <v>226</v>
      </c>
    </row>
    <row r="20" spans="1:13" ht="24">
      <c r="A20" s="2" t="s">
        <v>123</v>
      </c>
      <c r="C20" s="3">
        <v>1000000</v>
      </c>
      <c r="E20" s="3">
        <v>931280</v>
      </c>
      <c r="G20" s="3">
        <v>940197</v>
      </c>
      <c r="I20" s="1" t="s">
        <v>159</v>
      </c>
      <c r="K20" s="3">
        <v>940197000000</v>
      </c>
      <c r="M20" s="1" t="s">
        <v>226</v>
      </c>
    </row>
    <row r="21" spans="1:13" ht="24">
      <c r="A21" s="2" t="s">
        <v>97</v>
      </c>
      <c r="C21" s="3">
        <v>1000000</v>
      </c>
      <c r="E21" s="3">
        <v>1000000</v>
      </c>
      <c r="G21" s="3">
        <v>950497</v>
      </c>
      <c r="I21" s="1" t="s">
        <v>160</v>
      </c>
      <c r="K21" s="3">
        <v>950497000000</v>
      </c>
      <c r="M21" s="1" t="s">
        <v>226</v>
      </c>
    </row>
    <row r="22" spans="1:13" ht="24">
      <c r="A22" s="2" t="s">
        <v>126</v>
      </c>
      <c r="C22" s="3">
        <v>1049033</v>
      </c>
      <c r="E22" s="3">
        <v>960360</v>
      </c>
      <c r="G22" s="3">
        <v>917569</v>
      </c>
      <c r="I22" s="1" t="s">
        <v>161</v>
      </c>
      <c r="K22" s="3">
        <v>962560160777</v>
      </c>
      <c r="M22" s="1" t="s">
        <v>226</v>
      </c>
    </row>
    <row r="23" spans="1:13" ht="24">
      <c r="A23" s="2" t="s">
        <v>66</v>
      </c>
      <c r="C23" s="3">
        <v>3304640</v>
      </c>
      <c r="E23" s="3">
        <v>1593660.9908</v>
      </c>
      <c r="G23" s="3">
        <v>1399434</v>
      </c>
      <c r="I23" s="1" t="s">
        <v>162</v>
      </c>
      <c r="K23" s="3">
        <v>4624625573760</v>
      </c>
      <c r="M23" s="1" t="s">
        <v>226</v>
      </c>
    </row>
    <row r="24" spans="1:13" ht="24">
      <c r="A24" s="2" t="s">
        <v>63</v>
      </c>
      <c r="C24" s="3">
        <v>2366840</v>
      </c>
      <c r="E24" s="3">
        <v>1330950.0689999999</v>
      </c>
      <c r="G24" s="3">
        <v>1173938</v>
      </c>
      <c r="I24" s="1" t="s">
        <v>163</v>
      </c>
      <c r="K24" s="3">
        <v>2778523415920</v>
      </c>
      <c r="M24" s="1" t="s">
        <v>226</v>
      </c>
    </row>
    <row r="25" spans="1:13" ht="24">
      <c r="A25" s="2" t="s">
        <v>60</v>
      </c>
      <c r="C25" s="3">
        <v>2520813</v>
      </c>
      <c r="E25" s="3">
        <v>1237937.5171000001</v>
      </c>
      <c r="G25" s="3">
        <v>1116926</v>
      </c>
      <c r="I25" s="1" t="s">
        <v>164</v>
      </c>
      <c r="K25" s="3">
        <v>2815561580838</v>
      </c>
      <c r="M25" s="1" t="s">
        <v>226</v>
      </c>
    </row>
    <row r="26" spans="1:13" ht="24">
      <c r="A26" s="2" t="s">
        <v>56</v>
      </c>
      <c r="C26" s="3">
        <v>3207600</v>
      </c>
      <c r="E26" s="3">
        <v>1584647.8644000001</v>
      </c>
      <c r="G26" s="3">
        <v>1542544</v>
      </c>
      <c r="I26" s="1" t="s">
        <v>165</v>
      </c>
      <c r="K26" s="3">
        <v>4947864134400</v>
      </c>
      <c r="M26" s="1" t="s">
        <v>226</v>
      </c>
    </row>
    <row r="27" spans="1:13" ht="24">
      <c r="A27" s="2" t="s">
        <v>138</v>
      </c>
      <c r="C27" s="3">
        <v>26300000</v>
      </c>
      <c r="E27" s="3">
        <v>903870</v>
      </c>
      <c r="G27" s="3">
        <v>952167</v>
      </c>
      <c r="I27" s="1" t="s">
        <v>166</v>
      </c>
      <c r="K27" s="3">
        <v>25041992100000</v>
      </c>
      <c r="M27" s="1" t="s">
        <v>226</v>
      </c>
    </row>
    <row r="28" spans="1:13" ht="24">
      <c r="A28" s="2" t="s">
        <v>132</v>
      </c>
      <c r="C28" s="3">
        <v>1129130</v>
      </c>
      <c r="E28" s="3">
        <v>1776109.5355</v>
      </c>
      <c r="G28" s="3">
        <v>1771545</v>
      </c>
      <c r="I28" s="1" t="s">
        <v>167</v>
      </c>
      <c r="K28" s="3">
        <v>2000304605850</v>
      </c>
      <c r="M28" s="1" t="s">
        <v>226</v>
      </c>
    </row>
  </sheetData>
  <mergeCells count="13">
    <mergeCell ref="K8"/>
    <mergeCell ref="M8"/>
    <mergeCell ref="C7:M7"/>
    <mergeCell ref="A2:M2"/>
    <mergeCell ref="A3:M3"/>
    <mergeCell ref="A4:M4"/>
    <mergeCell ref="A7:A8"/>
    <mergeCell ref="C8"/>
    <mergeCell ref="E8"/>
    <mergeCell ref="G8"/>
    <mergeCell ref="I8"/>
    <mergeCell ref="A5:M5"/>
    <mergeCell ref="A6:M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T53"/>
  <sheetViews>
    <sheetView rightToLeft="1" zoomScale="110" zoomScaleNormal="110" workbookViewId="0">
      <selection activeCell="C11" sqref="C11"/>
    </sheetView>
  </sheetViews>
  <sheetFormatPr defaultRowHeight="22.5"/>
  <cols>
    <col min="1" max="1" width="31.140625" style="1" bestFit="1" customWidth="1"/>
    <col min="2" max="2" width="1" style="1" customWidth="1"/>
    <col min="3" max="3" width="22" style="1" bestFit="1" customWidth="1"/>
    <col min="4" max="4" width="1" style="1" customWidth="1"/>
    <col min="5" max="5" width="23.140625" style="1" bestFit="1" customWidth="1"/>
    <col min="6" max="6" width="1" style="1" customWidth="1"/>
    <col min="7" max="7" width="23.28515625" style="1" bestFit="1" customWidth="1"/>
    <col min="8" max="8" width="1" style="1" customWidth="1"/>
    <col min="9" max="9" width="22" style="1" bestFit="1" customWidth="1"/>
    <col min="10" max="10" width="1" style="1" customWidth="1"/>
    <col min="11" max="11" width="23.28515625" style="1" bestFit="1" customWidth="1"/>
    <col min="12" max="12" width="1" style="1" customWidth="1"/>
    <col min="13" max="13" width="9.140625" style="1" customWidth="1"/>
    <col min="14" max="16384" width="9.140625" style="1"/>
  </cols>
  <sheetData>
    <row r="2" spans="1:20" ht="24">
      <c r="A2" s="28" t="s">
        <v>0</v>
      </c>
      <c r="B2" s="28" t="s">
        <v>0</v>
      </c>
      <c r="C2" s="28" t="s">
        <v>0</v>
      </c>
      <c r="D2" s="28" t="s">
        <v>0</v>
      </c>
      <c r="E2" s="28" t="s">
        <v>0</v>
      </c>
      <c r="F2" s="28" t="s">
        <v>0</v>
      </c>
      <c r="G2" s="28" t="s">
        <v>0</v>
      </c>
      <c r="H2" s="28" t="s">
        <v>0</v>
      </c>
      <c r="I2" s="28" t="s">
        <v>0</v>
      </c>
      <c r="J2" s="28" t="s">
        <v>0</v>
      </c>
      <c r="K2" s="28" t="s">
        <v>0</v>
      </c>
    </row>
    <row r="3" spans="1:20" ht="24">
      <c r="A3" s="28" t="s">
        <v>1</v>
      </c>
      <c r="B3" s="28" t="s">
        <v>1</v>
      </c>
      <c r="C3" s="28" t="s">
        <v>1</v>
      </c>
      <c r="D3" s="28" t="s">
        <v>1</v>
      </c>
      <c r="E3" s="28" t="s">
        <v>1</v>
      </c>
      <c r="F3" s="28" t="s">
        <v>1</v>
      </c>
      <c r="G3" s="28" t="s">
        <v>1</v>
      </c>
      <c r="H3" s="28" t="s">
        <v>1</v>
      </c>
      <c r="I3" s="28" t="s">
        <v>1</v>
      </c>
      <c r="J3" s="28" t="s">
        <v>1</v>
      </c>
      <c r="K3" s="28" t="s">
        <v>1</v>
      </c>
    </row>
    <row r="4" spans="1:20" ht="24">
      <c r="A4" s="28" t="s">
        <v>2</v>
      </c>
      <c r="B4" s="28" t="s">
        <v>2</v>
      </c>
      <c r="C4" s="28" t="s">
        <v>2</v>
      </c>
      <c r="D4" s="28" t="s">
        <v>2</v>
      </c>
      <c r="E4" s="28" t="s">
        <v>2</v>
      </c>
      <c r="F4" s="28" t="s">
        <v>2</v>
      </c>
      <c r="G4" s="28" t="s">
        <v>2</v>
      </c>
      <c r="H4" s="28" t="s">
        <v>2</v>
      </c>
      <c r="I4" s="28" t="s">
        <v>2</v>
      </c>
      <c r="J4" s="28" t="s">
        <v>2</v>
      </c>
      <c r="K4" s="28" t="s">
        <v>2</v>
      </c>
    </row>
    <row r="5" spans="1:20" ht="25.5">
      <c r="A5" s="26" t="s">
        <v>239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</row>
    <row r="6" spans="1:20" ht="24.75" thickBot="1">
      <c r="A6" s="27" t="s">
        <v>169</v>
      </c>
      <c r="C6" s="27" t="s">
        <v>227</v>
      </c>
      <c r="E6" s="27" t="s">
        <v>5</v>
      </c>
      <c r="F6" s="27" t="s">
        <v>5</v>
      </c>
      <c r="G6" s="27" t="s">
        <v>5</v>
      </c>
      <c r="I6" s="27" t="s">
        <v>6</v>
      </c>
      <c r="J6" s="27" t="s">
        <v>6</v>
      </c>
      <c r="K6" s="27" t="s">
        <v>6</v>
      </c>
    </row>
    <row r="7" spans="1:20" ht="24.75" thickBot="1">
      <c r="A7" s="27" t="s">
        <v>169</v>
      </c>
      <c r="C7" s="27" t="s">
        <v>170</v>
      </c>
      <c r="E7" s="27" t="s">
        <v>171</v>
      </c>
      <c r="G7" s="27" t="s">
        <v>172</v>
      </c>
      <c r="I7" s="27" t="s">
        <v>170</v>
      </c>
      <c r="K7" s="27" t="s">
        <v>168</v>
      </c>
    </row>
    <row r="8" spans="1:20" ht="24">
      <c r="A8" s="2" t="s">
        <v>173</v>
      </c>
      <c r="C8" s="3">
        <v>330630798688</v>
      </c>
      <c r="E8" s="3">
        <v>27071134979976</v>
      </c>
      <c r="F8" s="3"/>
      <c r="G8" s="3">
        <v>27328882655600</v>
      </c>
      <c r="I8" s="3">
        <v>72883123064</v>
      </c>
      <c r="K8" s="8">
        <v>3.635340533668366E-4</v>
      </c>
    </row>
    <row r="9" spans="1:20" ht="24">
      <c r="A9" s="2" t="s">
        <v>174</v>
      </c>
      <c r="C9" s="3">
        <v>19513869</v>
      </c>
      <c r="E9" s="3">
        <v>1034520547945</v>
      </c>
      <c r="F9" s="3"/>
      <c r="G9" s="3">
        <v>1034531104000</v>
      </c>
      <c r="I9" s="3">
        <v>8957814</v>
      </c>
      <c r="K9" s="8">
        <v>4.46807202521581E-8</v>
      </c>
    </row>
    <row r="10" spans="1:20" ht="24">
      <c r="A10" s="2" t="s">
        <v>175</v>
      </c>
      <c r="C10" s="3">
        <v>7467452</v>
      </c>
      <c r="E10" s="3">
        <v>17717622953657</v>
      </c>
      <c r="F10" s="3"/>
      <c r="G10" s="3">
        <v>17717625584000</v>
      </c>
      <c r="I10" s="3">
        <v>4837109</v>
      </c>
      <c r="K10" s="8">
        <v>2.4127037473450131E-8</v>
      </c>
    </row>
    <row r="11" spans="1:20" ht="24">
      <c r="A11" s="2" t="s">
        <v>176</v>
      </c>
      <c r="C11" s="3">
        <v>5166180</v>
      </c>
      <c r="E11" s="3">
        <v>31540738284147</v>
      </c>
      <c r="F11" s="3"/>
      <c r="G11" s="3">
        <v>30779507334400</v>
      </c>
      <c r="I11" s="3">
        <v>761236115927</v>
      </c>
      <c r="K11" s="8">
        <v>3.7969730049734994E-3</v>
      </c>
    </row>
    <row r="12" spans="1:20" ht="24">
      <c r="A12" s="2" t="s">
        <v>177</v>
      </c>
      <c r="C12" s="3">
        <v>5463117</v>
      </c>
      <c r="E12" s="3">
        <v>13110958918586</v>
      </c>
      <c r="F12" s="3"/>
      <c r="G12" s="3">
        <v>13110960844000</v>
      </c>
      <c r="I12" s="3">
        <v>3537703</v>
      </c>
      <c r="K12" s="8">
        <v>1.7645724512500537E-8</v>
      </c>
    </row>
    <row r="13" spans="1:20" ht="24">
      <c r="A13" s="2" t="s">
        <v>178</v>
      </c>
      <c r="C13" s="3">
        <v>4903724828509</v>
      </c>
      <c r="E13" s="3">
        <v>165156976137060</v>
      </c>
      <c r="F13" s="3"/>
      <c r="G13" s="3">
        <v>163557299419957</v>
      </c>
      <c r="I13" s="3">
        <v>6503401545612</v>
      </c>
      <c r="K13" s="8">
        <v>3.2438345465416275E-2</v>
      </c>
    </row>
    <row r="14" spans="1:20" ht="24">
      <c r="A14" s="2" t="s">
        <v>174</v>
      </c>
      <c r="C14" s="3">
        <v>87224521</v>
      </c>
      <c r="E14" s="3">
        <v>358457</v>
      </c>
      <c r="F14" s="3"/>
      <c r="G14" s="3">
        <v>0</v>
      </c>
      <c r="I14" s="3">
        <v>87582978</v>
      </c>
      <c r="K14" s="8">
        <v>4.3685552511683292E-7</v>
      </c>
    </row>
    <row r="15" spans="1:20" ht="24">
      <c r="A15" s="2" t="s">
        <v>179</v>
      </c>
      <c r="C15" s="3">
        <v>75380857727</v>
      </c>
      <c r="E15" s="3">
        <v>2338126504406</v>
      </c>
      <c r="F15" s="3"/>
      <c r="G15" s="3">
        <v>2221690900000</v>
      </c>
      <c r="I15" s="3">
        <v>191816462133</v>
      </c>
      <c r="K15" s="8">
        <v>9.5676218375635518E-4</v>
      </c>
    </row>
    <row r="16" spans="1:20" ht="24">
      <c r="A16" s="2" t="s">
        <v>180</v>
      </c>
      <c r="C16" s="3">
        <v>2000000000000</v>
      </c>
      <c r="E16" s="3">
        <v>0</v>
      </c>
      <c r="F16" s="3"/>
      <c r="G16" s="3">
        <v>2000000000000</v>
      </c>
      <c r="I16" s="3">
        <v>0</v>
      </c>
      <c r="K16" s="8">
        <v>0</v>
      </c>
    </row>
    <row r="17" spans="1:11" ht="24">
      <c r="A17" s="2" t="s">
        <v>181</v>
      </c>
      <c r="C17" s="3">
        <v>1000000000000</v>
      </c>
      <c r="E17" s="3">
        <v>0</v>
      </c>
      <c r="F17" s="3"/>
      <c r="G17" s="3">
        <v>0</v>
      </c>
      <c r="I17" s="3">
        <v>1000000000000</v>
      </c>
      <c r="K17" s="8">
        <v>4.9879044432222085E-3</v>
      </c>
    </row>
    <row r="18" spans="1:11" ht="24">
      <c r="A18" s="2" t="s">
        <v>182</v>
      </c>
      <c r="C18" s="3">
        <v>3000000000000</v>
      </c>
      <c r="E18" s="3">
        <v>0</v>
      </c>
      <c r="F18" s="3"/>
      <c r="G18" s="3">
        <v>0</v>
      </c>
      <c r="I18" s="3">
        <v>3000000000000</v>
      </c>
      <c r="K18" s="8">
        <v>1.4963713329666626E-2</v>
      </c>
    </row>
    <row r="19" spans="1:11" ht="24">
      <c r="A19" s="2" t="s">
        <v>183</v>
      </c>
      <c r="C19" s="3">
        <v>1500000000000</v>
      </c>
      <c r="E19" s="3">
        <v>0</v>
      </c>
      <c r="F19" s="3"/>
      <c r="G19" s="3">
        <v>1500000000000</v>
      </c>
      <c r="I19" s="3">
        <v>0</v>
      </c>
      <c r="K19" s="8">
        <v>0</v>
      </c>
    </row>
    <row r="20" spans="1:11" ht="24">
      <c r="A20" s="2" t="s">
        <v>177</v>
      </c>
      <c r="C20" s="3">
        <v>270000</v>
      </c>
      <c r="E20" s="3">
        <v>0</v>
      </c>
      <c r="F20" s="3"/>
      <c r="G20" s="3">
        <v>0</v>
      </c>
      <c r="I20" s="3">
        <v>270000</v>
      </c>
      <c r="K20" s="8">
        <v>1.3467341996699964E-9</v>
      </c>
    </row>
    <row r="21" spans="1:11" ht="24">
      <c r="A21" s="2" t="s">
        <v>182</v>
      </c>
      <c r="C21" s="3">
        <v>2000000000000</v>
      </c>
      <c r="E21" s="3">
        <v>0</v>
      </c>
      <c r="F21" s="3"/>
      <c r="G21" s="3">
        <v>0</v>
      </c>
      <c r="I21" s="3">
        <v>2000000000000</v>
      </c>
      <c r="K21" s="8">
        <v>9.9758088864444171E-3</v>
      </c>
    </row>
    <row r="22" spans="1:11" ht="24">
      <c r="A22" s="2" t="s">
        <v>177</v>
      </c>
      <c r="C22" s="3">
        <v>4500000000000</v>
      </c>
      <c r="E22" s="3">
        <v>0</v>
      </c>
      <c r="F22" s="3"/>
      <c r="G22" s="3">
        <v>0</v>
      </c>
      <c r="I22" s="3">
        <v>4500000000000</v>
      </c>
      <c r="K22" s="8">
        <v>2.2445569994499939E-2</v>
      </c>
    </row>
    <row r="23" spans="1:11" ht="24">
      <c r="A23" s="2" t="s">
        <v>184</v>
      </c>
      <c r="C23" s="3">
        <v>2500000000000</v>
      </c>
      <c r="E23" s="3">
        <v>0</v>
      </c>
      <c r="F23" s="3"/>
      <c r="G23" s="3">
        <v>2500000000000</v>
      </c>
      <c r="I23" s="3">
        <v>0</v>
      </c>
      <c r="K23" s="8">
        <v>0</v>
      </c>
    </row>
    <row r="24" spans="1:11" ht="24">
      <c r="A24" s="2" t="s">
        <v>185</v>
      </c>
      <c r="C24" s="3">
        <v>1000000000000</v>
      </c>
      <c r="E24" s="3">
        <v>0</v>
      </c>
      <c r="F24" s="3"/>
      <c r="G24" s="3">
        <v>0</v>
      </c>
      <c r="I24" s="3">
        <v>1000000000000</v>
      </c>
      <c r="K24" s="8">
        <v>4.9879044432222085E-3</v>
      </c>
    </row>
    <row r="25" spans="1:11" ht="24">
      <c r="A25" s="2" t="s">
        <v>173</v>
      </c>
      <c r="C25" s="3">
        <v>1000000000000</v>
      </c>
      <c r="E25" s="3">
        <v>0</v>
      </c>
      <c r="F25" s="3"/>
      <c r="G25" s="3">
        <v>0</v>
      </c>
      <c r="I25" s="3">
        <v>1000000000000</v>
      </c>
      <c r="K25" s="8">
        <v>4.9879044432222085E-3</v>
      </c>
    </row>
    <row r="26" spans="1:11" ht="24">
      <c r="A26" s="2" t="s">
        <v>186</v>
      </c>
      <c r="C26" s="3">
        <v>10000000000000</v>
      </c>
      <c r="E26" s="3">
        <v>0</v>
      </c>
      <c r="F26" s="3"/>
      <c r="G26" s="3">
        <v>10000000000000</v>
      </c>
      <c r="I26" s="3">
        <v>0</v>
      </c>
      <c r="K26" s="8">
        <v>0</v>
      </c>
    </row>
    <row r="27" spans="1:11" ht="24">
      <c r="A27" s="2" t="s">
        <v>173</v>
      </c>
      <c r="C27" s="3">
        <v>5000000000000</v>
      </c>
      <c r="E27" s="3">
        <v>0</v>
      </c>
      <c r="F27" s="3"/>
      <c r="G27" s="3">
        <v>5000000000000</v>
      </c>
      <c r="I27" s="3">
        <v>0</v>
      </c>
      <c r="K27" s="8">
        <v>0</v>
      </c>
    </row>
    <row r="28" spans="1:11" ht="24">
      <c r="A28" s="2" t="s">
        <v>187</v>
      </c>
      <c r="C28" s="3">
        <v>4000000000000</v>
      </c>
      <c r="E28" s="3">
        <v>0</v>
      </c>
      <c r="F28" s="3"/>
      <c r="G28" s="3">
        <v>4000000000000</v>
      </c>
      <c r="I28" s="3">
        <v>0</v>
      </c>
      <c r="K28" s="8">
        <v>0</v>
      </c>
    </row>
    <row r="29" spans="1:11" ht="24">
      <c r="A29" s="2" t="s">
        <v>173</v>
      </c>
      <c r="C29" s="3">
        <v>2500000000000</v>
      </c>
      <c r="E29" s="3">
        <v>0</v>
      </c>
      <c r="F29" s="3"/>
      <c r="G29" s="3">
        <v>2500000000000</v>
      </c>
      <c r="I29" s="3">
        <v>0</v>
      </c>
      <c r="K29" s="8">
        <v>0</v>
      </c>
    </row>
    <row r="30" spans="1:11" ht="24">
      <c r="A30" s="2" t="s">
        <v>175</v>
      </c>
      <c r="C30" s="3">
        <v>2500000000000</v>
      </c>
      <c r="E30" s="3">
        <v>0</v>
      </c>
      <c r="F30" s="3"/>
      <c r="G30" s="3">
        <v>2500000000000</v>
      </c>
      <c r="I30" s="3">
        <v>0</v>
      </c>
      <c r="K30" s="8">
        <v>0</v>
      </c>
    </row>
    <row r="31" spans="1:11" ht="24">
      <c r="A31" s="2" t="s">
        <v>188</v>
      </c>
      <c r="C31" s="3">
        <v>5000000000000</v>
      </c>
      <c r="E31" s="3">
        <v>0</v>
      </c>
      <c r="F31" s="3"/>
      <c r="G31" s="3">
        <v>0</v>
      </c>
      <c r="I31" s="3">
        <v>5000000000000</v>
      </c>
      <c r="K31" s="8">
        <v>2.4939522216111041E-2</v>
      </c>
    </row>
    <row r="32" spans="1:11" ht="24">
      <c r="A32" s="2" t="s">
        <v>173</v>
      </c>
      <c r="C32" s="3">
        <v>5000000000000</v>
      </c>
      <c r="E32" s="3">
        <v>0</v>
      </c>
      <c r="F32" s="3"/>
      <c r="G32" s="3">
        <v>4000000000000</v>
      </c>
      <c r="I32" s="3">
        <v>1000000000000</v>
      </c>
      <c r="K32" s="8">
        <v>4.9879044432222085E-3</v>
      </c>
    </row>
    <row r="33" spans="1:11" ht="24">
      <c r="A33" s="2" t="s">
        <v>184</v>
      </c>
      <c r="C33" s="3">
        <v>2000000000000</v>
      </c>
      <c r="E33" s="3">
        <v>0</v>
      </c>
      <c r="F33" s="3"/>
      <c r="G33" s="3">
        <v>0</v>
      </c>
      <c r="I33" s="3">
        <v>2000000000000</v>
      </c>
      <c r="K33" s="8">
        <v>9.9758088864444171E-3</v>
      </c>
    </row>
    <row r="34" spans="1:11" ht="24">
      <c r="A34" s="2" t="s">
        <v>175</v>
      </c>
      <c r="C34" s="3">
        <v>4000000000000</v>
      </c>
      <c r="E34" s="3">
        <v>0</v>
      </c>
      <c r="F34" s="3"/>
      <c r="G34" s="3">
        <v>4000000000000</v>
      </c>
      <c r="I34" s="3">
        <v>0</v>
      </c>
      <c r="K34" s="8">
        <v>0</v>
      </c>
    </row>
    <row r="35" spans="1:11" ht="24">
      <c r="A35" s="2" t="s">
        <v>189</v>
      </c>
      <c r="C35" s="3">
        <v>1000000000000</v>
      </c>
      <c r="E35" s="3">
        <v>0</v>
      </c>
      <c r="F35" s="3"/>
      <c r="G35" s="3">
        <v>1000000000000</v>
      </c>
      <c r="I35" s="3">
        <v>0</v>
      </c>
      <c r="K35" s="8">
        <v>0</v>
      </c>
    </row>
    <row r="36" spans="1:11" ht="24">
      <c r="A36" s="2" t="s">
        <v>190</v>
      </c>
      <c r="C36" s="3">
        <v>1000000000000</v>
      </c>
      <c r="E36" s="3">
        <v>0</v>
      </c>
      <c r="F36" s="3"/>
      <c r="G36" s="3">
        <v>0</v>
      </c>
      <c r="I36" s="3">
        <v>1000000000000</v>
      </c>
      <c r="K36" s="8">
        <v>4.9879044432222085E-3</v>
      </c>
    </row>
    <row r="37" spans="1:11" ht="24">
      <c r="A37" s="2" t="s">
        <v>191</v>
      </c>
      <c r="C37" s="3">
        <v>1000000000000</v>
      </c>
      <c r="E37" s="3">
        <v>0</v>
      </c>
      <c r="F37" s="3"/>
      <c r="G37" s="3">
        <v>0</v>
      </c>
      <c r="I37" s="3">
        <v>1000000000000</v>
      </c>
      <c r="K37" s="8">
        <v>4.9879044432222085E-3</v>
      </c>
    </row>
    <row r="38" spans="1:11" ht="24">
      <c r="A38" s="2" t="s">
        <v>175</v>
      </c>
      <c r="C38" s="3">
        <v>2500000000000</v>
      </c>
      <c r="E38" s="3">
        <v>0</v>
      </c>
      <c r="F38" s="3"/>
      <c r="G38" s="3">
        <v>0</v>
      </c>
      <c r="I38" s="3">
        <v>2500000000000</v>
      </c>
      <c r="K38" s="8">
        <v>1.246976110805552E-2</v>
      </c>
    </row>
    <row r="39" spans="1:11" ht="24">
      <c r="A39" s="2" t="s">
        <v>173</v>
      </c>
      <c r="C39" s="3">
        <v>1000000000000</v>
      </c>
      <c r="E39" s="3">
        <v>0</v>
      </c>
      <c r="F39" s="3"/>
      <c r="G39" s="3">
        <v>0</v>
      </c>
      <c r="I39" s="3">
        <v>1000000000000</v>
      </c>
      <c r="K39" s="8">
        <v>4.9879044432222085E-3</v>
      </c>
    </row>
    <row r="40" spans="1:11" ht="24">
      <c r="A40" s="2" t="s">
        <v>176</v>
      </c>
      <c r="C40" s="3">
        <v>2000000000000</v>
      </c>
      <c r="E40" s="3">
        <v>0</v>
      </c>
      <c r="F40" s="3"/>
      <c r="G40" s="3">
        <v>0</v>
      </c>
      <c r="I40" s="3">
        <v>2000000000000</v>
      </c>
      <c r="K40" s="8">
        <v>9.9758088864444171E-3</v>
      </c>
    </row>
    <row r="41" spans="1:11" ht="24">
      <c r="A41" s="2" t="s">
        <v>173</v>
      </c>
      <c r="C41" s="3">
        <v>1500000000000</v>
      </c>
      <c r="E41" s="3">
        <v>0</v>
      </c>
      <c r="F41" s="3"/>
      <c r="G41" s="3">
        <v>0</v>
      </c>
      <c r="I41" s="3">
        <v>1500000000000</v>
      </c>
      <c r="K41" s="8">
        <v>7.4818566648333128E-3</v>
      </c>
    </row>
    <row r="42" spans="1:11" ht="24">
      <c r="A42" s="2" t="s">
        <v>177</v>
      </c>
      <c r="C42" s="3">
        <v>0</v>
      </c>
      <c r="E42" s="3">
        <v>4000000000000</v>
      </c>
      <c r="F42" s="3"/>
      <c r="G42" s="3">
        <v>0</v>
      </c>
      <c r="I42" s="3">
        <v>4000000000000</v>
      </c>
      <c r="K42" s="8">
        <v>1.9951617772888834E-2</v>
      </c>
    </row>
    <row r="43" spans="1:11" ht="24">
      <c r="A43" s="2" t="s">
        <v>192</v>
      </c>
      <c r="C43" s="3">
        <v>0</v>
      </c>
      <c r="E43" s="3">
        <v>2000000000000</v>
      </c>
      <c r="F43" s="3"/>
      <c r="G43" s="3">
        <v>0</v>
      </c>
      <c r="I43" s="3">
        <v>2000000000000</v>
      </c>
      <c r="K43" s="8">
        <v>9.9758088864444171E-3</v>
      </c>
    </row>
    <row r="44" spans="1:11" ht="24">
      <c r="A44" s="2" t="s">
        <v>193</v>
      </c>
      <c r="C44" s="3">
        <v>0</v>
      </c>
      <c r="E44" s="3">
        <v>2000000000000</v>
      </c>
      <c r="F44" s="3"/>
      <c r="G44" s="3">
        <v>0</v>
      </c>
      <c r="I44" s="3">
        <v>2000000000000</v>
      </c>
      <c r="K44" s="8">
        <v>9.9758088864444171E-3</v>
      </c>
    </row>
    <row r="45" spans="1:11" ht="24">
      <c r="A45" s="2" t="s">
        <v>194</v>
      </c>
      <c r="C45" s="3">
        <v>0</v>
      </c>
      <c r="E45" s="3">
        <v>2000000000000</v>
      </c>
      <c r="F45" s="3"/>
      <c r="G45" s="3">
        <v>0</v>
      </c>
      <c r="I45" s="3">
        <v>2000000000000</v>
      </c>
      <c r="K45" s="8">
        <v>9.9758088864444171E-3</v>
      </c>
    </row>
    <row r="46" spans="1:11" ht="24">
      <c r="A46" s="2" t="s">
        <v>173</v>
      </c>
      <c r="C46" s="3">
        <v>0</v>
      </c>
      <c r="E46" s="3">
        <v>13000000000000</v>
      </c>
      <c r="F46" s="3"/>
      <c r="G46" s="3">
        <v>0</v>
      </c>
      <c r="I46" s="3">
        <v>13000000000000</v>
      </c>
      <c r="K46" s="8">
        <v>6.4842757761888706E-2</v>
      </c>
    </row>
    <row r="47" spans="1:11" ht="24">
      <c r="A47" s="2" t="s">
        <v>177</v>
      </c>
      <c r="C47" s="3">
        <v>0</v>
      </c>
      <c r="E47" s="3">
        <v>5000000000000</v>
      </c>
      <c r="F47" s="3"/>
      <c r="G47" s="3">
        <v>0</v>
      </c>
      <c r="I47" s="3">
        <v>5000000000000</v>
      </c>
      <c r="K47" s="8">
        <v>2.4939522216111041E-2</v>
      </c>
    </row>
    <row r="48" spans="1:11" ht="24">
      <c r="A48" s="2" t="s">
        <v>175</v>
      </c>
      <c r="C48" s="3">
        <v>0</v>
      </c>
      <c r="E48" s="3">
        <v>7000000000000</v>
      </c>
      <c r="F48" s="3"/>
      <c r="G48" s="3">
        <v>0</v>
      </c>
      <c r="I48" s="3">
        <v>7000000000000</v>
      </c>
      <c r="K48" s="8">
        <v>3.4915331102555458E-2</v>
      </c>
    </row>
    <row r="49" spans="1:11" ht="24">
      <c r="A49" s="2" t="s">
        <v>186</v>
      </c>
      <c r="C49" s="3">
        <v>0</v>
      </c>
      <c r="E49" s="3">
        <v>15000000000000</v>
      </c>
      <c r="F49" s="3"/>
      <c r="G49" s="3">
        <v>0</v>
      </c>
      <c r="I49" s="3">
        <v>15000000000000</v>
      </c>
      <c r="K49" s="8">
        <v>7.4818566648333126E-2</v>
      </c>
    </row>
    <row r="50" spans="1:11" ht="24">
      <c r="A50" s="2" t="s">
        <v>173</v>
      </c>
      <c r="C50" s="3">
        <v>0</v>
      </c>
      <c r="E50" s="3">
        <v>385000000000</v>
      </c>
      <c r="F50" s="3"/>
      <c r="G50" s="3">
        <v>0</v>
      </c>
      <c r="I50" s="3">
        <v>385000000000</v>
      </c>
      <c r="K50" s="8">
        <v>1.9203432106405503E-3</v>
      </c>
    </row>
    <row r="51" spans="1:11" ht="24.75" thickBot="1">
      <c r="A51" s="2" t="s">
        <v>186</v>
      </c>
      <c r="C51" s="3">
        <v>0</v>
      </c>
      <c r="E51" s="3">
        <v>1480000000000</v>
      </c>
      <c r="F51" s="3"/>
      <c r="G51" s="3">
        <v>0</v>
      </c>
      <c r="I51" s="3">
        <v>1480000000000</v>
      </c>
      <c r="K51" s="8">
        <v>7.3820985759688682E-3</v>
      </c>
    </row>
    <row r="52" spans="1:11" ht="24.75" thickBot="1">
      <c r="A52" s="2" t="s">
        <v>35</v>
      </c>
      <c r="C52" s="4">
        <f>SUM(C8:C51)</f>
        <v>73809861590063</v>
      </c>
      <c r="E52" s="4">
        <f>SUM(E8:E51)</f>
        <v>309835078684234</v>
      </c>
      <c r="G52" s="4">
        <f>SUM(G8:G51)</f>
        <v>294750497841957</v>
      </c>
      <c r="I52" s="4">
        <f>SUM(I8:I51)</f>
        <v>88894442432340</v>
      </c>
      <c r="K52" s="9">
        <f>SUM(K8:K51)</f>
        <v>0.44339698438602954</v>
      </c>
    </row>
    <row r="53" spans="1:11">
      <c r="I53" s="3"/>
    </row>
  </sheetData>
  <mergeCells count="13">
    <mergeCell ref="I7"/>
    <mergeCell ref="K7"/>
    <mergeCell ref="I6:K6"/>
    <mergeCell ref="A2:K2"/>
    <mergeCell ref="A3:K3"/>
    <mergeCell ref="A4:K4"/>
    <mergeCell ref="C7"/>
    <mergeCell ref="C6"/>
    <mergeCell ref="E7"/>
    <mergeCell ref="G7"/>
    <mergeCell ref="E6:G6"/>
    <mergeCell ref="A6:A7"/>
    <mergeCell ref="A5:T5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K14"/>
  <sheetViews>
    <sheetView rightToLeft="1" tabSelected="1" workbookViewId="0">
      <selection activeCell="G20" sqref="G20"/>
    </sheetView>
  </sheetViews>
  <sheetFormatPr defaultRowHeight="22.5"/>
  <cols>
    <col min="1" max="1" width="53.5703125" style="1" bestFit="1" customWidth="1"/>
    <col min="2" max="2" width="1" style="1" customWidth="1"/>
    <col min="3" max="3" width="20.5703125" style="1" customWidth="1"/>
    <col min="4" max="4" width="1" style="1" customWidth="1"/>
    <col min="5" max="5" width="20.5703125" style="1" bestFit="1" customWidth="1"/>
    <col min="6" max="6" width="1" style="1" customWidth="1"/>
    <col min="7" max="7" width="20.42578125" style="1" bestFit="1" customWidth="1"/>
    <col min="8" max="8" width="1" style="1" customWidth="1"/>
    <col min="9" max="9" width="30.7109375" style="1" bestFit="1" customWidth="1"/>
    <col min="10" max="10" width="1" style="1" customWidth="1"/>
    <col min="11" max="11" width="9.140625" style="1" customWidth="1"/>
    <col min="12" max="16384" width="9.140625" style="1"/>
  </cols>
  <sheetData>
    <row r="2" spans="1:11" ht="24">
      <c r="A2" s="28" t="s">
        <v>0</v>
      </c>
      <c r="B2" s="28" t="s">
        <v>0</v>
      </c>
      <c r="C2" s="28"/>
      <c r="D2" s="28"/>
      <c r="E2" s="28" t="s">
        <v>0</v>
      </c>
      <c r="F2" s="28" t="s">
        <v>0</v>
      </c>
      <c r="G2" s="28" t="s">
        <v>0</v>
      </c>
      <c r="H2" s="28" t="s">
        <v>0</v>
      </c>
      <c r="I2" s="28" t="s">
        <v>0</v>
      </c>
    </row>
    <row r="3" spans="1:11" ht="24">
      <c r="A3" s="28" t="s">
        <v>195</v>
      </c>
      <c r="B3" s="28" t="s">
        <v>195</v>
      </c>
      <c r="C3" s="28"/>
      <c r="D3" s="28"/>
      <c r="E3" s="28" t="s">
        <v>195</v>
      </c>
      <c r="F3" s="28" t="s">
        <v>195</v>
      </c>
      <c r="G3" s="28" t="s">
        <v>195</v>
      </c>
      <c r="H3" s="28" t="s">
        <v>195</v>
      </c>
      <c r="I3" s="28" t="s">
        <v>195</v>
      </c>
    </row>
    <row r="4" spans="1:11" ht="24">
      <c r="A4" s="28" t="s">
        <v>2</v>
      </c>
      <c r="B4" s="28" t="s">
        <v>2</v>
      </c>
      <c r="C4" s="28"/>
      <c r="D4" s="28"/>
      <c r="E4" s="28" t="s">
        <v>2</v>
      </c>
      <c r="F4" s="28" t="s">
        <v>2</v>
      </c>
      <c r="G4" s="28" t="s">
        <v>2</v>
      </c>
      <c r="H4" s="28" t="s">
        <v>2</v>
      </c>
      <c r="I4" s="28" t="s">
        <v>2</v>
      </c>
    </row>
    <row r="5" spans="1:11" ht="25.5">
      <c r="A5" s="26" t="s">
        <v>240</v>
      </c>
      <c r="B5" s="26"/>
      <c r="C5" s="26"/>
      <c r="D5" s="26"/>
      <c r="E5" s="26"/>
      <c r="F5" s="26"/>
      <c r="G5" s="26"/>
      <c r="H5" s="26"/>
      <c r="I5" s="26"/>
      <c r="J5" s="26"/>
      <c r="K5" s="26"/>
    </row>
    <row r="6" spans="1:11" ht="24.75" thickBot="1">
      <c r="A6" s="27" t="s">
        <v>199</v>
      </c>
      <c r="C6" s="18" t="s">
        <v>245</v>
      </c>
      <c r="E6" s="27" t="s">
        <v>170</v>
      </c>
      <c r="G6" s="27" t="s">
        <v>212</v>
      </c>
      <c r="I6" s="27" t="s">
        <v>13</v>
      </c>
    </row>
    <row r="7" spans="1:11">
      <c r="A7" s="17" t="s">
        <v>241</v>
      </c>
      <c r="C7" s="19" t="s">
        <v>246</v>
      </c>
      <c r="E7" s="3">
        <v>260944458676</v>
      </c>
      <c r="G7" s="8">
        <f>E7/$E$12</f>
        <v>7.5644762075649935E-2</v>
      </c>
      <c r="I7" s="8">
        <v>1.3015660248642342E-3</v>
      </c>
    </row>
    <row r="8" spans="1:11">
      <c r="A8" s="17" t="s">
        <v>242</v>
      </c>
      <c r="C8" s="19" t="s">
        <v>247</v>
      </c>
      <c r="E8" s="3">
        <v>354189271522</v>
      </c>
      <c r="G8" s="8">
        <f t="shared" ref="G8:G11" si="0">E8/$E$12</f>
        <v>0.10267534827132035</v>
      </c>
      <c r="I8" s="8">
        <v>1.7666622411662209E-3</v>
      </c>
    </row>
    <row r="9" spans="1:11">
      <c r="A9" s="17" t="s">
        <v>243</v>
      </c>
      <c r="C9" s="19" t="s">
        <v>248</v>
      </c>
      <c r="E9" s="3">
        <v>1508162067026</v>
      </c>
      <c r="G9" s="8">
        <f t="shared" si="0"/>
        <v>0.43719863342012766</v>
      </c>
      <c r="I9" s="8">
        <v>7.5225682752181758E-3</v>
      </c>
    </row>
    <row r="10" spans="1:11">
      <c r="A10" s="17" t="s">
        <v>244</v>
      </c>
      <c r="C10" s="19" t="s">
        <v>249</v>
      </c>
      <c r="E10" s="3">
        <v>1325247384883</v>
      </c>
      <c r="G10" s="8">
        <f t="shared" si="0"/>
        <v>0.38417379556361503</v>
      </c>
      <c r="I10" s="8">
        <v>6.6102073194265277E-3</v>
      </c>
    </row>
    <row r="11" spans="1:11" ht="23.25" thickBot="1">
      <c r="A11" s="17" t="s">
        <v>219</v>
      </c>
      <c r="C11" s="19" t="s">
        <v>250</v>
      </c>
      <c r="E11" s="3">
        <v>1060617493</v>
      </c>
      <c r="G11" s="8">
        <f t="shared" si="0"/>
        <v>3.0746066928700165E-4</v>
      </c>
      <c r="I11" s="8">
        <v>5.2902587058938997E-6</v>
      </c>
    </row>
    <row r="12" spans="1:11" ht="24">
      <c r="A12" s="2" t="s">
        <v>35</v>
      </c>
      <c r="E12" s="4">
        <f>SUM(E7:E11)</f>
        <v>3449603799600</v>
      </c>
      <c r="G12" s="13">
        <f>SUM(G7:G11)</f>
        <v>1</v>
      </c>
      <c r="I12" s="9">
        <f>SUM(I7:I11)</f>
        <v>1.7206294119381054E-2</v>
      </c>
    </row>
    <row r="13" spans="1:11" ht="23.25" thickTop="1"/>
    <row r="14" spans="1:11">
      <c r="I14" s="3"/>
    </row>
  </sheetData>
  <mergeCells count="8">
    <mergeCell ref="A6"/>
    <mergeCell ref="E6"/>
    <mergeCell ref="G6"/>
    <mergeCell ref="I6"/>
    <mergeCell ref="A2:I2"/>
    <mergeCell ref="A3:I3"/>
    <mergeCell ref="A4:I4"/>
    <mergeCell ref="A5:K5"/>
  </mergeCells>
  <phoneticPr fontId="9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13"/>
  <sheetViews>
    <sheetView rightToLeft="1" workbookViewId="0">
      <selection activeCell="A12" sqref="A12"/>
    </sheetView>
  </sheetViews>
  <sheetFormatPr defaultRowHeight="22.5"/>
  <cols>
    <col min="1" max="1" width="51.42578125" style="1" bestFit="1" customWidth="1"/>
    <col min="2" max="2" width="1" style="1" customWidth="1"/>
    <col min="3" max="3" width="17" style="1" bestFit="1" customWidth="1"/>
    <col min="4" max="4" width="1" style="1" customWidth="1"/>
    <col min="5" max="5" width="18.7109375" style="1" bestFit="1" customWidth="1"/>
    <col min="6" max="6" width="1" style="1" customWidth="1"/>
    <col min="7" max="7" width="13.140625" style="1" bestFit="1" customWidth="1"/>
    <col min="8" max="8" width="1" style="1" customWidth="1"/>
    <col min="9" max="9" width="18.7109375" style="1" bestFit="1" customWidth="1"/>
    <col min="10" max="10" width="1" style="1" customWidth="1"/>
    <col min="11" max="11" width="20.42578125" style="1" bestFit="1" customWidth="1"/>
    <col min="12" max="12" width="1" style="1" customWidth="1"/>
    <col min="13" max="13" width="17" style="1" bestFit="1" customWidth="1"/>
    <col min="14" max="14" width="1" style="1" customWidth="1"/>
    <col min="15" max="15" width="18.7109375" style="1" bestFit="1" customWidth="1"/>
    <col min="16" max="16" width="1" style="1" customWidth="1"/>
    <col min="17" max="17" width="13.140625" style="1" bestFit="1" customWidth="1"/>
    <col min="18" max="18" width="1" style="1" customWidth="1"/>
    <col min="19" max="19" width="18.7109375" style="1" bestFit="1" customWidth="1"/>
    <col min="20" max="20" width="1" style="1" customWidth="1"/>
    <col min="21" max="21" width="20.42578125" style="1" bestFit="1" customWidth="1"/>
    <col min="22" max="22" width="1" style="1" customWidth="1"/>
    <col min="23" max="23" width="9.140625" style="1" customWidth="1"/>
    <col min="24" max="16384" width="9.140625" style="1"/>
  </cols>
  <sheetData>
    <row r="2" spans="1:21" ht="24">
      <c r="A2" s="28" t="s">
        <v>0</v>
      </c>
      <c r="B2" s="28" t="s">
        <v>0</v>
      </c>
      <c r="C2" s="28" t="s">
        <v>0</v>
      </c>
      <c r="D2" s="28" t="s">
        <v>0</v>
      </c>
      <c r="E2" s="28" t="s">
        <v>0</v>
      </c>
      <c r="F2" s="28" t="s">
        <v>0</v>
      </c>
      <c r="G2" s="28" t="s">
        <v>0</v>
      </c>
      <c r="H2" s="28" t="s">
        <v>0</v>
      </c>
      <c r="I2" s="28" t="s">
        <v>0</v>
      </c>
      <c r="J2" s="28" t="s">
        <v>0</v>
      </c>
      <c r="K2" s="28" t="s">
        <v>0</v>
      </c>
      <c r="L2" s="28" t="s">
        <v>0</v>
      </c>
      <c r="M2" s="28" t="s">
        <v>0</v>
      </c>
      <c r="N2" s="28" t="s">
        <v>0</v>
      </c>
      <c r="O2" s="28" t="s">
        <v>0</v>
      </c>
      <c r="P2" s="28" t="s">
        <v>0</v>
      </c>
      <c r="Q2" s="28" t="s">
        <v>0</v>
      </c>
      <c r="R2" s="28" t="s">
        <v>0</v>
      </c>
      <c r="S2" s="28" t="s">
        <v>0</v>
      </c>
      <c r="T2" s="28" t="s">
        <v>0</v>
      </c>
      <c r="U2" s="28" t="s">
        <v>0</v>
      </c>
    </row>
    <row r="3" spans="1:21" ht="24">
      <c r="A3" s="28" t="s">
        <v>195</v>
      </c>
      <c r="B3" s="28" t="s">
        <v>195</v>
      </c>
      <c r="C3" s="28" t="s">
        <v>195</v>
      </c>
      <c r="D3" s="28" t="s">
        <v>195</v>
      </c>
      <c r="E3" s="28" t="s">
        <v>195</v>
      </c>
      <c r="F3" s="28" t="s">
        <v>195</v>
      </c>
      <c r="G3" s="28" t="s">
        <v>195</v>
      </c>
      <c r="H3" s="28" t="s">
        <v>195</v>
      </c>
      <c r="I3" s="28" t="s">
        <v>195</v>
      </c>
      <c r="J3" s="28" t="s">
        <v>195</v>
      </c>
      <c r="K3" s="28" t="s">
        <v>195</v>
      </c>
      <c r="L3" s="28" t="s">
        <v>195</v>
      </c>
      <c r="M3" s="28" t="s">
        <v>195</v>
      </c>
      <c r="N3" s="28" t="s">
        <v>195</v>
      </c>
      <c r="O3" s="28" t="s">
        <v>195</v>
      </c>
      <c r="P3" s="28" t="s">
        <v>195</v>
      </c>
      <c r="Q3" s="28" t="s">
        <v>195</v>
      </c>
      <c r="R3" s="28" t="s">
        <v>195</v>
      </c>
      <c r="S3" s="28" t="s">
        <v>195</v>
      </c>
      <c r="T3" s="28" t="s">
        <v>195</v>
      </c>
      <c r="U3" s="28" t="s">
        <v>195</v>
      </c>
    </row>
    <row r="4" spans="1:21" ht="24">
      <c r="A4" s="28" t="s">
        <v>2</v>
      </c>
      <c r="B4" s="28" t="s">
        <v>2</v>
      </c>
      <c r="C4" s="28" t="s">
        <v>2</v>
      </c>
      <c r="D4" s="28" t="s">
        <v>2</v>
      </c>
      <c r="E4" s="28" t="s">
        <v>2</v>
      </c>
      <c r="F4" s="28" t="s">
        <v>2</v>
      </c>
      <c r="G4" s="28" t="s">
        <v>2</v>
      </c>
      <c r="H4" s="28" t="s">
        <v>2</v>
      </c>
      <c r="I4" s="28" t="s">
        <v>2</v>
      </c>
      <c r="J4" s="28" t="s">
        <v>2</v>
      </c>
      <c r="K4" s="28" t="s">
        <v>2</v>
      </c>
      <c r="L4" s="28" t="s">
        <v>2</v>
      </c>
      <c r="M4" s="28" t="s">
        <v>2</v>
      </c>
      <c r="N4" s="28" t="s">
        <v>2</v>
      </c>
      <c r="O4" s="28" t="s">
        <v>2</v>
      </c>
      <c r="P4" s="28" t="s">
        <v>2</v>
      </c>
      <c r="Q4" s="28" t="s">
        <v>2</v>
      </c>
      <c r="R4" s="28" t="s">
        <v>2</v>
      </c>
      <c r="S4" s="28" t="s">
        <v>2</v>
      </c>
      <c r="T4" s="28" t="s">
        <v>2</v>
      </c>
      <c r="U4" s="28" t="s">
        <v>2</v>
      </c>
    </row>
    <row r="5" spans="1:21" ht="25.5">
      <c r="A5" s="26" t="s">
        <v>251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</row>
    <row r="6" spans="1:21" ht="24">
      <c r="A6" s="27" t="s">
        <v>3</v>
      </c>
      <c r="C6" s="27" t="s">
        <v>197</v>
      </c>
      <c r="D6" s="27" t="s">
        <v>197</v>
      </c>
      <c r="E6" s="27" t="s">
        <v>197</v>
      </c>
      <c r="F6" s="27" t="s">
        <v>197</v>
      </c>
      <c r="G6" s="27" t="s">
        <v>197</v>
      </c>
      <c r="H6" s="27" t="s">
        <v>197</v>
      </c>
      <c r="I6" s="27" t="s">
        <v>197</v>
      </c>
      <c r="J6" s="27" t="s">
        <v>197</v>
      </c>
      <c r="K6" s="27" t="s">
        <v>197</v>
      </c>
      <c r="M6" s="27" t="s">
        <v>198</v>
      </c>
      <c r="N6" s="27" t="s">
        <v>198</v>
      </c>
      <c r="O6" s="27" t="s">
        <v>198</v>
      </c>
      <c r="P6" s="27" t="s">
        <v>198</v>
      </c>
      <c r="Q6" s="27" t="s">
        <v>198</v>
      </c>
      <c r="R6" s="27" t="s">
        <v>198</v>
      </c>
      <c r="S6" s="27" t="s">
        <v>198</v>
      </c>
      <c r="T6" s="27" t="s">
        <v>198</v>
      </c>
      <c r="U6" s="27" t="s">
        <v>198</v>
      </c>
    </row>
    <row r="7" spans="1:21" ht="24">
      <c r="A7" s="27" t="s">
        <v>3</v>
      </c>
      <c r="C7" s="27" t="s">
        <v>209</v>
      </c>
      <c r="E7" s="27" t="s">
        <v>210</v>
      </c>
      <c r="G7" s="27" t="s">
        <v>211</v>
      </c>
      <c r="I7" s="27" t="s">
        <v>170</v>
      </c>
      <c r="K7" s="27" t="s">
        <v>212</v>
      </c>
      <c r="M7" s="27" t="s">
        <v>209</v>
      </c>
      <c r="O7" s="27" t="s">
        <v>210</v>
      </c>
      <c r="Q7" s="27" t="s">
        <v>211</v>
      </c>
      <c r="S7" s="27" t="s">
        <v>170</v>
      </c>
      <c r="U7" s="27" t="s">
        <v>212</v>
      </c>
    </row>
    <row r="8" spans="1:21" ht="24">
      <c r="A8" s="2" t="s">
        <v>32</v>
      </c>
      <c r="C8" s="3">
        <v>0</v>
      </c>
      <c r="E8" s="3">
        <v>36152591929</v>
      </c>
      <c r="G8" s="3">
        <v>-8148</v>
      </c>
      <c r="I8" s="3">
        <v>36152583781</v>
      </c>
      <c r="K8" s="8">
        <v>0.13854512935217614</v>
      </c>
      <c r="M8" s="3">
        <v>0</v>
      </c>
      <c r="O8" s="3">
        <v>36152591929</v>
      </c>
      <c r="Q8" s="3">
        <v>-8148</v>
      </c>
      <c r="S8" s="3">
        <v>36152583781</v>
      </c>
      <c r="U8" s="8">
        <v>0.13854512935217614</v>
      </c>
    </row>
    <row r="9" spans="1:21" ht="24">
      <c r="A9" s="2" t="s">
        <v>34</v>
      </c>
      <c r="C9" s="3">
        <v>0</v>
      </c>
      <c r="E9" s="3">
        <v>57784548613</v>
      </c>
      <c r="G9" s="3">
        <v>0</v>
      </c>
      <c r="I9" s="3">
        <v>57784548613</v>
      </c>
      <c r="K9" s="8">
        <v>0.22144386167919286</v>
      </c>
      <c r="M9" s="3">
        <v>0</v>
      </c>
      <c r="O9" s="3">
        <v>57784548613</v>
      </c>
      <c r="Q9" s="3">
        <v>0</v>
      </c>
      <c r="S9" s="3">
        <v>57784548613</v>
      </c>
      <c r="U9" s="8">
        <v>0.22144386167919286</v>
      </c>
    </row>
    <row r="10" spans="1:21" ht="24">
      <c r="A10" s="2" t="s">
        <v>33</v>
      </c>
      <c r="C10" s="3">
        <v>0</v>
      </c>
      <c r="E10" s="3">
        <v>-227417540</v>
      </c>
      <c r="G10" s="3">
        <v>0</v>
      </c>
      <c r="I10" s="3">
        <v>-227417540</v>
      </c>
      <c r="K10" s="8">
        <v>-8.7151703145523212E-4</v>
      </c>
      <c r="M10" s="3">
        <v>0</v>
      </c>
      <c r="O10" s="3">
        <v>-227417540</v>
      </c>
      <c r="Q10" s="3">
        <v>0</v>
      </c>
      <c r="S10" s="3">
        <v>-227417540</v>
      </c>
      <c r="U10" s="8">
        <v>-8.7151703145523212E-4</v>
      </c>
    </row>
    <row r="11" spans="1:21" ht="24">
      <c r="A11" s="2" t="s">
        <v>16</v>
      </c>
      <c r="C11" s="3">
        <v>0</v>
      </c>
      <c r="E11" s="3">
        <v>15514872581</v>
      </c>
      <c r="G11" s="3">
        <v>0</v>
      </c>
      <c r="I11" s="3">
        <v>15514872581</v>
      </c>
      <c r="K11" s="8">
        <v>5.9456608734749727E-2</v>
      </c>
      <c r="M11" s="3">
        <v>0</v>
      </c>
      <c r="O11" s="3">
        <v>15514872581</v>
      </c>
      <c r="Q11" s="3">
        <v>0</v>
      </c>
      <c r="S11" s="3">
        <v>15514872581</v>
      </c>
      <c r="U11" s="8">
        <v>5.9456608734749727E-2</v>
      </c>
    </row>
    <row r="12" spans="1:21" ht="24">
      <c r="A12" s="2" t="s">
        <v>15</v>
      </c>
      <c r="C12" s="3">
        <v>0</v>
      </c>
      <c r="E12" s="3">
        <v>151719871241</v>
      </c>
      <c r="G12" s="3">
        <v>0</v>
      </c>
      <c r="I12" s="3">
        <v>151719871241</v>
      </c>
      <c r="K12" s="8">
        <v>0.58142591726533654</v>
      </c>
      <c r="M12" s="3">
        <v>0</v>
      </c>
      <c r="O12" s="3">
        <v>151719871241</v>
      </c>
      <c r="Q12" s="3">
        <v>0</v>
      </c>
      <c r="S12" s="3">
        <v>151719871241</v>
      </c>
      <c r="U12" s="8">
        <v>0.58142591726533654</v>
      </c>
    </row>
    <row r="13" spans="1:21" ht="24">
      <c r="A13" s="2" t="s">
        <v>35</v>
      </c>
      <c r="C13" s="4">
        <f>SUM(C8:C12)</f>
        <v>0</v>
      </c>
      <c r="E13" s="4">
        <f>SUM(E8:E12)</f>
        <v>260944466824</v>
      </c>
      <c r="G13" s="4">
        <f>SUM(G8:G12)</f>
        <v>-8148</v>
      </c>
      <c r="I13" s="4">
        <f>SUM(I8:I12)</f>
        <v>260944458676</v>
      </c>
      <c r="K13" s="13">
        <f>SUM(K8:K12)</f>
        <v>1</v>
      </c>
      <c r="M13" s="4">
        <f>SUM(M8:M12)</f>
        <v>0</v>
      </c>
      <c r="O13" s="4">
        <f>SUM(O8:O12)</f>
        <v>260944466824</v>
      </c>
      <c r="Q13" s="4">
        <f>SUM(Q8:Q12)</f>
        <v>-8148</v>
      </c>
      <c r="S13" s="4">
        <f>SUM(S8:S12)</f>
        <v>260944458676</v>
      </c>
      <c r="U13" s="13">
        <f>SUM(U8:U12)</f>
        <v>1</v>
      </c>
    </row>
  </sheetData>
  <mergeCells count="17">
    <mergeCell ref="M6:U6"/>
    <mergeCell ref="A2:U2"/>
    <mergeCell ref="A3:U3"/>
    <mergeCell ref="A4:U4"/>
    <mergeCell ref="K7"/>
    <mergeCell ref="C6:K6"/>
    <mergeCell ref="M7"/>
    <mergeCell ref="O7"/>
    <mergeCell ref="Q7"/>
    <mergeCell ref="A6:A7"/>
    <mergeCell ref="C7"/>
    <mergeCell ref="E7"/>
    <mergeCell ref="G7"/>
    <mergeCell ref="I7"/>
    <mergeCell ref="A5:S5"/>
    <mergeCell ref="S7"/>
    <mergeCell ref="U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619FE3-402C-41A9-AAEB-1E92AE83C375}">
  <dimension ref="A2:U25"/>
  <sheetViews>
    <sheetView rightToLeft="1" topLeftCell="A4" workbookViewId="0">
      <selection activeCell="I23" sqref="I23"/>
    </sheetView>
  </sheetViews>
  <sheetFormatPr defaultRowHeight="22.5"/>
  <cols>
    <col min="1" max="1" width="51.42578125" style="1" bestFit="1" customWidth="1"/>
    <col min="2" max="2" width="1" style="1" customWidth="1"/>
    <col min="3" max="3" width="19.28515625" style="1" bestFit="1" customWidth="1"/>
    <col min="4" max="4" width="1" style="1" customWidth="1"/>
    <col min="5" max="5" width="18.7109375" style="1" bestFit="1" customWidth="1"/>
    <col min="6" max="6" width="1" style="1" customWidth="1"/>
    <col min="7" max="7" width="13.140625" style="1" bestFit="1" customWidth="1"/>
    <col min="8" max="8" width="1" style="1" customWidth="1"/>
    <col min="9" max="9" width="18.7109375" style="1" bestFit="1" customWidth="1"/>
    <col min="10" max="10" width="1" style="1" customWidth="1"/>
    <col min="11" max="11" width="20.42578125" style="1" bestFit="1" customWidth="1"/>
    <col min="12" max="12" width="1" style="1" customWidth="1"/>
    <col min="13" max="13" width="19.28515625" style="1" bestFit="1" customWidth="1"/>
    <col min="14" max="14" width="1" style="1" customWidth="1"/>
    <col min="15" max="15" width="18.7109375" style="1" bestFit="1" customWidth="1"/>
    <col min="16" max="16" width="1" style="1" customWidth="1"/>
    <col min="17" max="17" width="13.140625" style="1" bestFit="1" customWidth="1"/>
    <col min="18" max="18" width="1" style="1" customWidth="1"/>
    <col min="19" max="19" width="18.7109375" style="1" bestFit="1" customWidth="1"/>
    <col min="20" max="20" width="1" style="1" customWidth="1"/>
    <col min="21" max="21" width="20.42578125" style="1" bestFit="1" customWidth="1"/>
    <col min="22" max="22" width="1" style="1" customWidth="1"/>
    <col min="23" max="23" width="9.140625" style="1" customWidth="1"/>
    <col min="24" max="16384" width="9.140625" style="1"/>
  </cols>
  <sheetData>
    <row r="2" spans="1:21" ht="24">
      <c r="A2" s="28" t="s">
        <v>0</v>
      </c>
      <c r="B2" s="28" t="s">
        <v>0</v>
      </c>
      <c r="C2" s="28" t="s">
        <v>0</v>
      </c>
      <c r="D2" s="28" t="s">
        <v>0</v>
      </c>
      <c r="E2" s="28" t="s">
        <v>0</v>
      </c>
      <c r="F2" s="28" t="s">
        <v>0</v>
      </c>
      <c r="G2" s="28" t="s">
        <v>0</v>
      </c>
      <c r="H2" s="28" t="s">
        <v>0</v>
      </c>
      <c r="I2" s="28" t="s">
        <v>0</v>
      </c>
      <c r="J2" s="28" t="s">
        <v>0</v>
      </c>
      <c r="K2" s="28" t="s">
        <v>0</v>
      </c>
      <c r="L2" s="28" t="s">
        <v>0</v>
      </c>
      <c r="M2" s="28" t="s">
        <v>0</v>
      </c>
      <c r="N2" s="28" t="s">
        <v>0</v>
      </c>
      <c r="O2" s="28" t="s">
        <v>0</v>
      </c>
      <c r="P2" s="28" t="s">
        <v>0</v>
      </c>
      <c r="Q2" s="28" t="s">
        <v>0</v>
      </c>
      <c r="R2" s="28" t="s">
        <v>0</v>
      </c>
      <c r="S2" s="28" t="s">
        <v>0</v>
      </c>
      <c r="T2" s="28" t="s">
        <v>0</v>
      </c>
      <c r="U2" s="28" t="s">
        <v>0</v>
      </c>
    </row>
    <row r="3" spans="1:21" ht="24">
      <c r="A3" s="28" t="s">
        <v>195</v>
      </c>
      <c r="B3" s="28" t="s">
        <v>195</v>
      </c>
      <c r="C3" s="28" t="s">
        <v>195</v>
      </c>
      <c r="D3" s="28" t="s">
        <v>195</v>
      </c>
      <c r="E3" s="28" t="s">
        <v>195</v>
      </c>
      <c r="F3" s="28" t="s">
        <v>195</v>
      </c>
      <c r="G3" s="28" t="s">
        <v>195</v>
      </c>
      <c r="H3" s="28" t="s">
        <v>195</v>
      </c>
      <c r="I3" s="28" t="s">
        <v>195</v>
      </c>
      <c r="J3" s="28" t="s">
        <v>195</v>
      </c>
      <c r="K3" s="28" t="s">
        <v>195</v>
      </c>
      <c r="L3" s="28" t="s">
        <v>195</v>
      </c>
      <c r="M3" s="28" t="s">
        <v>195</v>
      </c>
      <c r="N3" s="28" t="s">
        <v>195</v>
      </c>
      <c r="O3" s="28" t="s">
        <v>195</v>
      </c>
      <c r="P3" s="28" t="s">
        <v>195</v>
      </c>
      <c r="Q3" s="28" t="s">
        <v>195</v>
      </c>
      <c r="R3" s="28" t="s">
        <v>195</v>
      </c>
      <c r="S3" s="28" t="s">
        <v>195</v>
      </c>
      <c r="T3" s="28" t="s">
        <v>195</v>
      </c>
      <c r="U3" s="28" t="s">
        <v>195</v>
      </c>
    </row>
    <row r="4" spans="1:21" ht="24">
      <c r="A4" s="28" t="s">
        <v>2</v>
      </c>
      <c r="B4" s="28" t="s">
        <v>2</v>
      </c>
      <c r="C4" s="28" t="s">
        <v>2</v>
      </c>
      <c r="D4" s="28" t="s">
        <v>2</v>
      </c>
      <c r="E4" s="28" t="s">
        <v>2</v>
      </c>
      <c r="F4" s="28" t="s">
        <v>2</v>
      </c>
      <c r="G4" s="28" t="s">
        <v>2</v>
      </c>
      <c r="H4" s="28" t="s">
        <v>2</v>
      </c>
      <c r="I4" s="28" t="s">
        <v>2</v>
      </c>
      <c r="J4" s="28" t="s">
        <v>2</v>
      </c>
      <c r="K4" s="28" t="s">
        <v>2</v>
      </c>
      <c r="L4" s="28" t="s">
        <v>2</v>
      </c>
      <c r="M4" s="28" t="s">
        <v>2</v>
      </c>
      <c r="N4" s="28" t="s">
        <v>2</v>
      </c>
      <c r="O4" s="28" t="s">
        <v>2</v>
      </c>
      <c r="P4" s="28" t="s">
        <v>2</v>
      </c>
      <c r="Q4" s="28" t="s">
        <v>2</v>
      </c>
      <c r="R4" s="28" t="s">
        <v>2</v>
      </c>
      <c r="S4" s="28" t="s">
        <v>2</v>
      </c>
      <c r="T4" s="28" t="s">
        <v>2</v>
      </c>
      <c r="U4" s="28" t="s">
        <v>2</v>
      </c>
    </row>
    <row r="5" spans="1:21" ht="25.5">
      <c r="A5" s="26" t="s">
        <v>252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</row>
    <row r="6" spans="1:21" ht="24.75" thickBot="1">
      <c r="A6" s="27" t="s">
        <v>3</v>
      </c>
      <c r="C6" s="27" t="s">
        <v>197</v>
      </c>
      <c r="D6" s="27" t="s">
        <v>197</v>
      </c>
      <c r="E6" s="27" t="s">
        <v>197</v>
      </c>
      <c r="F6" s="27" t="s">
        <v>197</v>
      </c>
      <c r="G6" s="27" t="s">
        <v>197</v>
      </c>
      <c r="H6" s="27" t="s">
        <v>197</v>
      </c>
      <c r="I6" s="27" t="s">
        <v>197</v>
      </c>
      <c r="J6" s="27" t="s">
        <v>197</v>
      </c>
      <c r="K6" s="27" t="s">
        <v>197</v>
      </c>
      <c r="M6" s="27" t="s">
        <v>198</v>
      </c>
      <c r="N6" s="27" t="s">
        <v>198</v>
      </c>
      <c r="O6" s="27" t="s">
        <v>198</v>
      </c>
      <c r="P6" s="27" t="s">
        <v>198</v>
      </c>
      <c r="Q6" s="27" t="s">
        <v>198</v>
      </c>
      <c r="R6" s="27" t="s">
        <v>198</v>
      </c>
      <c r="S6" s="27" t="s">
        <v>198</v>
      </c>
      <c r="T6" s="27" t="s">
        <v>198</v>
      </c>
      <c r="U6" s="27" t="s">
        <v>198</v>
      </c>
    </row>
    <row r="7" spans="1:21" ht="24.75" thickBot="1">
      <c r="A7" s="27" t="s">
        <v>3</v>
      </c>
      <c r="C7" s="11" t="s">
        <v>229</v>
      </c>
      <c r="E7" s="11" t="s">
        <v>210</v>
      </c>
      <c r="G7" s="11" t="s">
        <v>211</v>
      </c>
      <c r="I7" s="11" t="s">
        <v>170</v>
      </c>
      <c r="K7" s="11" t="s">
        <v>212</v>
      </c>
      <c r="M7" s="11" t="s">
        <v>229</v>
      </c>
      <c r="O7" s="11" t="s">
        <v>210</v>
      </c>
      <c r="Q7" s="11" t="s">
        <v>211</v>
      </c>
      <c r="S7" s="11" t="s">
        <v>170</v>
      </c>
      <c r="U7" s="11" t="s">
        <v>212</v>
      </c>
    </row>
    <row r="8" spans="1:21" ht="24">
      <c r="A8" s="2" t="s">
        <v>224</v>
      </c>
      <c r="C8" s="3">
        <v>0</v>
      </c>
      <c r="E8" s="3">
        <v>-1453912503</v>
      </c>
      <c r="G8" s="3">
        <v>209</v>
      </c>
      <c r="I8" s="3">
        <v>-1453912294</v>
      </c>
      <c r="K8" s="8">
        <v>-4.1049021269118037E-3</v>
      </c>
      <c r="M8" s="3">
        <v>0</v>
      </c>
      <c r="O8" s="3">
        <v>-1453912503</v>
      </c>
      <c r="Q8" s="3">
        <v>209</v>
      </c>
      <c r="S8" s="3">
        <v>-1453912294</v>
      </c>
      <c r="U8" s="8">
        <v>-4.1049021269118037E-3</v>
      </c>
    </row>
    <row r="9" spans="1:21" ht="24">
      <c r="A9" s="2" t="s">
        <v>21</v>
      </c>
      <c r="C9" s="3">
        <v>0</v>
      </c>
      <c r="E9" s="3">
        <v>74764031358</v>
      </c>
      <c r="G9" s="3">
        <v>0</v>
      </c>
      <c r="I9" s="3">
        <v>74764031358</v>
      </c>
      <c r="K9" s="8">
        <v>0.21108496888324335</v>
      </c>
      <c r="M9" s="3">
        <v>0</v>
      </c>
      <c r="O9" s="3">
        <v>74764031358</v>
      </c>
      <c r="Q9" s="3">
        <v>0</v>
      </c>
      <c r="S9" s="3">
        <v>74764031358</v>
      </c>
      <c r="U9" s="8">
        <v>0.21108496888324335</v>
      </c>
    </row>
    <row r="10" spans="1:21" ht="24">
      <c r="A10" s="2" t="s">
        <v>23</v>
      </c>
      <c r="C10" s="3">
        <v>0</v>
      </c>
      <c r="E10" s="3">
        <v>-640792843</v>
      </c>
      <c r="G10" s="3">
        <v>0</v>
      </c>
      <c r="I10" s="3">
        <v>-640792843</v>
      </c>
      <c r="K10" s="8">
        <v>-1.80918196716243E-3</v>
      </c>
      <c r="M10" s="3">
        <v>0</v>
      </c>
      <c r="O10" s="3">
        <v>-640792843</v>
      </c>
      <c r="Q10" s="3">
        <v>0</v>
      </c>
      <c r="S10" s="3">
        <v>-640792843</v>
      </c>
      <c r="U10" s="8">
        <v>-1.80918196716243E-3</v>
      </c>
    </row>
    <row r="11" spans="1:21" ht="24">
      <c r="A11" s="2" t="s">
        <v>28</v>
      </c>
      <c r="C11" s="3">
        <v>1582236900</v>
      </c>
      <c r="E11" s="3">
        <v>-3280504506</v>
      </c>
      <c r="G11" s="3">
        <v>0</v>
      </c>
      <c r="I11" s="3">
        <v>-1698267606</v>
      </c>
      <c r="K11" s="8">
        <v>-4.7948025040462422E-3</v>
      </c>
      <c r="M11" s="3">
        <v>1582236900</v>
      </c>
      <c r="O11" s="3">
        <v>-3280504506</v>
      </c>
      <c r="Q11" s="3">
        <v>0</v>
      </c>
      <c r="S11" s="3">
        <v>-1698267606</v>
      </c>
      <c r="U11" s="8">
        <v>-4.7948025040462422E-3</v>
      </c>
    </row>
    <row r="12" spans="1:21" ht="24">
      <c r="A12" s="2" t="s">
        <v>25</v>
      </c>
      <c r="C12" s="3">
        <v>0</v>
      </c>
      <c r="E12" s="3">
        <v>517126801</v>
      </c>
      <c r="G12" s="3">
        <v>0</v>
      </c>
      <c r="I12" s="3">
        <v>517126801</v>
      </c>
      <c r="K12" s="8">
        <v>1.4600295451576923E-3</v>
      </c>
      <c r="M12" s="3">
        <v>0</v>
      </c>
      <c r="O12" s="3">
        <v>517126801</v>
      </c>
      <c r="Q12" s="3">
        <v>0</v>
      </c>
      <c r="S12" s="3">
        <v>517126801</v>
      </c>
      <c r="U12" s="8">
        <v>1.4600295451576923E-3</v>
      </c>
    </row>
    <row r="13" spans="1:21" ht="24">
      <c r="A13" s="2" t="s">
        <v>223</v>
      </c>
      <c r="C13" s="3">
        <v>0</v>
      </c>
      <c r="E13" s="3">
        <v>-1726787359</v>
      </c>
      <c r="G13" s="3">
        <v>0</v>
      </c>
      <c r="I13" s="3">
        <v>-1726787359</v>
      </c>
      <c r="K13" s="8">
        <v>-4.8753237261528488E-3</v>
      </c>
      <c r="M13" s="3">
        <v>0</v>
      </c>
      <c r="O13" s="3">
        <v>-1726787359</v>
      </c>
      <c r="Q13" s="3">
        <v>0</v>
      </c>
      <c r="S13" s="3">
        <v>-1726787359</v>
      </c>
      <c r="U13" s="8">
        <v>-4.8753237261528488E-3</v>
      </c>
    </row>
    <row r="14" spans="1:21" ht="24">
      <c r="A14" s="2" t="s">
        <v>22</v>
      </c>
      <c r="C14" s="3">
        <v>0</v>
      </c>
      <c r="E14" s="3">
        <v>7426228819</v>
      </c>
      <c r="G14" s="3">
        <v>0</v>
      </c>
      <c r="I14" s="3">
        <v>7426228819</v>
      </c>
      <c r="K14" s="8">
        <v>2.0966837270616566E-2</v>
      </c>
      <c r="M14" s="3">
        <v>0</v>
      </c>
      <c r="O14" s="3">
        <v>7426228819</v>
      </c>
      <c r="Q14" s="3">
        <v>0</v>
      </c>
      <c r="S14" s="3">
        <v>7426228819</v>
      </c>
      <c r="U14" s="8">
        <v>2.0966837270616566E-2</v>
      </c>
    </row>
    <row r="15" spans="1:21" ht="24">
      <c r="A15" s="2" t="s">
        <v>24</v>
      </c>
      <c r="C15" s="3">
        <v>0</v>
      </c>
      <c r="E15" s="3">
        <v>75044982708</v>
      </c>
      <c r="G15" s="3">
        <v>0</v>
      </c>
      <c r="I15" s="3">
        <v>75044982708</v>
      </c>
      <c r="K15" s="8">
        <v>0.2118781926553602</v>
      </c>
      <c r="M15" s="3">
        <v>0</v>
      </c>
      <c r="O15" s="3">
        <v>75044982708</v>
      </c>
      <c r="Q15" s="3">
        <v>0</v>
      </c>
      <c r="S15" s="3">
        <v>75044982708</v>
      </c>
      <c r="U15" s="8">
        <v>0.2118781926553602</v>
      </c>
    </row>
    <row r="16" spans="1:21" ht="24">
      <c r="A16" s="2" t="s">
        <v>31</v>
      </c>
      <c r="C16" s="3">
        <v>0</v>
      </c>
      <c r="E16" s="3">
        <v>195849215954</v>
      </c>
      <c r="G16" s="3">
        <v>0</v>
      </c>
      <c r="I16" s="3">
        <v>195849215954</v>
      </c>
      <c r="K16" s="8">
        <v>0.55295072917485333</v>
      </c>
      <c r="M16" s="3">
        <v>0</v>
      </c>
      <c r="O16" s="3">
        <v>195849215954</v>
      </c>
      <c r="Q16" s="3">
        <v>0</v>
      </c>
      <c r="S16" s="3">
        <v>195849215954</v>
      </c>
      <c r="U16" s="8">
        <v>0.55295072917485333</v>
      </c>
    </row>
    <row r="17" spans="1:21" ht="24">
      <c r="A17" s="2" t="s">
        <v>27</v>
      </c>
      <c r="C17" s="3">
        <v>0</v>
      </c>
      <c r="E17" s="3">
        <v>227766018</v>
      </c>
      <c r="G17" s="3">
        <v>0</v>
      </c>
      <c r="I17" s="3">
        <v>227766018</v>
      </c>
      <c r="K17" s="8">
        <v>6.4306300702237002E-4</v>
      </c>
      <c r="M17" s="3">
        <v>0</v>
      </c>
      <c r="O17" s="3">
        <v>227766018</v>
      </c>
      <c r="Q17" s="3">
        <v>0</v>
      </c>
      <c r="S17" s="3">
        <v>227766018</v>
      </c>
      <c r="U17" s="8">
        <v>6.4306300702237002E-4</v>
      </c>
    </row>
    <row r="18" spans="1:21" ht="24">
      <c r="A18" s="2" t="s">
        <v>29</v>
      </c>
      <c r="C18" s="3">
        <v>0</v>
      </c>
      <c r="E18" s="3">
        <v>1038943353</v>
      </c>
      <c r="G18" s="3">
        <v>0</v>
      </c>
      <c r="I18" s="3">
        <v>1038943353</v>
      </c>
      <c r="K18" s="8">
        <v>2.9332998950970975E-3</v>
      </c>
      <c r="M18" s="3">
        <v>0</v>
      </c>
      <c r="O18" s="3">
        <v>1038943353</v>
      </c>
      <c r="Q18" s="3">
        <v>0</v>
      </c>
      <c r="S18" s="3">
        <v>1038943353</v>
      </c>
      <c r="U18" s="8">
        <v>2.9332998950970975E-3</v>
      </c>
    </row>
    <row r="19" spans="1:21" ht="24">
      <c r="A19" s="2" t="s">
        <v>222</v>
      </c>
      <c r="C19" s="3">
        <v>0</v>
      </c>
      <c r="E19" s="3">
        <v>2540107008</v>
      </c>
      <c r="G19" s="3">
        <v>0</v>
      </c>
      <c r="I19" s="3">
        <v>2540107008</v>
      </c>
      <c r="K19" s="8">
        <v>7.1716091147673976E-3</v>
      </c>
      <c r="M19" s="3">
        <v>0</v>
      </c>
      <c r="O19" s="3">
        <v>2540107008</v>
      </c>
      <c r="Q19" s="3">
        <v>0</v>
      </c>
      <c r="S19" s="3">
        <v>2540107008</v>
      </c>
      <c r="U19" s="8">
        <v>7.1716091147673976E-3</v>
      </c>
    </row>
    <row r="20" spans="1:21" ht="24">
      <c r="A20" s="2" t="s">
        <v>221</v>
      </c>
      <c r="C20" s="3">
        <v>0</v>
      </c>
      <c r="E20" s="3">
        <v>-216899761</v>
      </c>
      <c r="G20" s="3">
        <v>0</v>
      </c>
      <c r="I20" s="3">
        <v>-216899761</v>
      </c>
      <c r="K20" s="8">
        <v>-6.1238376890398712E-4</v>
      </c>
      <c r="M20" s="3">
        <v>0</v>
      </c>
      <c r="O20" s="3">
        <v>-216899761</v>
      </c>
      <c r="Q20" s="3">
        <v>0</v>
      </c>
      <c r="S20" s="3">
        <v>-216899761</v>
      </c>
      <c r="U20" s="8">
        <v>-6.1238376890398712E-4</v>
      </c>
    </row>
    <row r="21" spans="1:21" ht="24">
      <c r="A21" s="2" t="s">
        <v>26</v>
      </c>
      <c r="C21" s="3">
        <v>0</v>
      </c>
      <c r="E21" s="3">
        <v>668821154</v>
      </c>
      <c r="G21" s="3">
        <v>0</v>
      </c>
      <c r="I21" s="3">
        <v>668821154</v>
      </c>
      <c r="K21" s="8">
        <v>1.888315676886495E-3</v>
      </c>
      <c r="M21" s="3">
        <v>0</v>
      </c>
      <c r="O21" s="3">
        <v>668821154</v>
      </c>
      <c r="Q21" s="3">
        <v>0</v>
      </c>
      <c r="S21" s="3">
        <v>668821154</v>
      </c>
      <c r="U21" s="8">
        <v>1.888315676886495E-3</v>
      </c>
    </row>
    <row r="22" spans="1:21" ht="24.75" thickBot="1">
      <c r="A22" s="2" t="s">
        <v>30</v>
      </c>
      <c r="C22" s="3">
        <v>0</v>
      </c>
      <c r="E22" s="3">
        <v>1848708212</v>
      </c>
      <c r="G22" s="3">
        <v>0</v>
      </c>
      <c r="I22" s="3">
        <v>1848708212</v>
      </c>
      <c r="K22" s="8">
        <v>5.2195488701728505E-3</v>
      </c>
      <c r="M22" s="3">
        <v>0</v>
      </c>
      <c r="O22" s="3">
        <v>1848708212</v>
      </c>
      <c r="Q22" s="3">
        <v>0</v>
      </c>
      <c r="S22" s="3">
        <v>1848708212</v>
      </c>
      <c r="U22" s="8">
        <v>5.2195488701728505E-3</v>
      </c>
    </row>
    <row r="23" spans="1:21" ht="24.75" thickBot="1">
      <c r="A23" s="2" t="s">
        <v>35</v>
      </c>
      <c r="C23" s="4">
        <f>SUM(C8:C22)</f>
        <v>1582236900</v>
      </c>
      <c r="E23" s="4">
        <f>SUM(E8:E22)</f>
        <v>352607034413</v>
      </c>
      <c r="G23" s="4">
        <f>SUM(G8:G22)</f>
        <v>209</v>
      </c>
      <c r="I23" s="4">
        <f>SUM(I8:I22)</f>
        <v>354189271522</v>
      </c>
      <c r="K23" s="13">
        <f>SUM(K8:K22)</f>
        <v>1.0000000000000002</v>
      </c>
      <c r="M23" s="4">
        <f>SUM(M8:M22)</f>
        <v>1582236900</v>
      </c>
      <c r="O23" s="4">
        <f>SUM(O8:O22)</f>
        <v>352607034413</v>
      </c>
      <c r="Q23" s="4">
        <f>SUM(Q8:Q22)</f>
        <v>209</v>
      </c>
      <c r="S23" s="4">
        <f>SUM(S8:S22)</f>
        <v>354189271522</v>
      </c>
      <c r="U23" s="13">
        <f>SUM(U8:U22)</f>
        <v>1.0000000000000002</v>
      </c>
    </row>
    <row r="25" spans="1:21">
      <c r="E25" s="3"/>
    </row>
  </sheetData>
  <mergeCells count="7">
    <mergeCell ref="A2:U2"/>
    <mergeCell ref="A3:U3"/>
    <mergeCell ref="A4:U4"/>
    <mergeCell ref="A6:A7"/>
    <mergeCell ref="C6:K6"/>
    <mergeCell ref="M6:U6"/>
    <mergeCell ref="A5:S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S39"/>
  <sheetViews>
    <sheetView rightToLeft="1" topLeftCell="A31" workbookViewId="0">
      <selection activeCell="I39" sqref="I39"/>
    </sheetView>
  </sheetViews>
  <sheetFormatPr defaultRowHeight="22.5"/>
  <cols>
    <col min="1" max="1" width="65.5703125" style="1" bestFit="1" customWidth="1"/>
    <col min="2" max="2" width="1" style="1" customWidth="1"/>
    <col min="3" max="3" width="20.42578125" style="1" bestFit="1" customWidth="1"/>
    <col min="4" max="4" width="1" style="1" customWidth="1"/>
    <col min="5" max="5" width="18.7109375" style="1" bestFit="1" customWidth="1"/>
    <col min="6" max="6" width="1" style="1" customWidth="1"/>
    <col min="7" max="7" width="17.140625" style="1" bestFit="1" customWidth="1"/>
    <col min="8" max="8" width="1" style="1" customWidth="1"/>
    <col min="9" max="9" width="20.5703125" style="1" bestFit="1" customWidth="1"/>
    <col min="10" max="10" width="1" style="1" customWidth="1"/>
    <col min="11" max="11" width="20.42578125" style="1" bestFit="1" customWidth="1"/>
    <col min="12" max="12" width="1" style="1" customWidth="1"/>
    <col min="13" max="13" width="18.7109375" style="1" bestFit="1" customWidth="1"/>
    <col min="14" max="14" width="1" style="1" customWidth="1"/>
    <col min="15" max="15" width="17.140625" style="1" bestFit="1" customWidth="1"/>
    <col min="16" max="16" width="1" style="1" customWidth="1"/>
    <col min="17" max="17" width="20.5703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9" ht="24">
      <c r="A2" s="28" t="s">
        <v>0</v>
      </c>
      <c r="B2" s="28" t="s">
        <v>0</v>
      </c>
      <c r="C2" s="28" t="s">
        <v>0</v>
      </c>
      <c r="D2" s="28" t="s">
        <v>0</v>
      </c>
      <c r="E2" s="28" t="s">
        <v>0</v>
      </c>
      <c r="F2" s="28" t="s">
        <v>0</v>
      </c>
      <c r="G2" s="28" t="s">
        <v>0</v>
      </c>
      <c r="H2" s="28" t="s">
        <v>0</v>
      </c>
      <c r="I2" s="28" t="s">
        <v>0</v>
      </c>
      <c r="J2" s="28" t="s">
        <v>0</v>
      </c>
      <c r="K2" s="28" t="s">
        <v>0</v>
      </c>
      <c r="L2" s="28" t="s">
        <v>0</v>
      </c>
      <c r="M2" s="28" t="s">
        <v>0</v>
      </c>
      <c r="N2" s="28" t="s">
        <v>0</v>
      </c>
      <c r="O2" s="28" t="s">
        <v>0</v>
      </c>
      <c r="P2" s="28" t="s">
        <v>0</v>
      </c>
      <c r="Q2" s="28" t="s">
        <v>0</v>
      </c>
    </row>
    <row r="3" spans="1:19" ht="24">
      <c r="A3" s="28" t="s">
        <v>195</v>
      </c>
      <c r="B3" s="28" t="s">
        <v>195</v>
      </c>
      <c r="C3" s="28" t="s">
        <v>195</v>
      </c>
      <c r="D3" s="28" t="s">
        <v>195</v>
      </c>
      <c r="E3" s="28" t="s">
        <v>195</v>
      </c>
      <c r="F3" s="28" t="s">
        <v>195</v>
      </c>
      <c r="G3" s="28" t="s">
        <v>195</v>
      </c>
      <c r="H3" s="28" t="s">
        <v>195</v>
      </c>
      <c r="I3" s="28" t="s">
        <v>195</v>
      </c>
      <c r="J3" s="28" t="s">
        <v>195</v>
      </c>
      <c r="K3" s="28" t="s">
        <v>195</v>
      </c>
      <c r="L3" s="28" t="s">
        <v>195</v>
      </c>
      <c r="M3" s="28" t="s">
        <v>195</v>
      </c>
      <c r="N3" s="28" t="s">
        <v>195</v>
      </c>
      <c r="O3" s="28" t="s">
        <v>195</v>
      </c>
      <c r="P3" s="28" t="s">
        <v>195</v>
      </c>
      <c r="Q3" s="28" t="s">
        <v>195</v>
      </c>
    </row>
    <row r="4" spans="1:19" ht="24">
      <c r="A4" s="28" t="s">
        <v>2</v>
      </c>
      <c r="B4" s="28" t="s">
        <v>2</v>
      </c>
      <c r="C4" s="28" t="s">
        <v>2</v>
      </c>
      <c r="D4" s="28" t="s">
        <v>2</v>
      </c>
      <c r="E4" s="28" t="s">
        <v>2</v>
      </c>
      <c r="F4" s="28" t="s">
        <v>2</v>
      </c>
      <c r="G4" s="28" t="s">
        <v>2</v>
      </c>
      <c r="H4" s="28" t="s">
        <v>2</v>
      </c>
      <c r="I4" s="28" t="s">
        <v>2</v>
      </c>
      <c r="J4" s="28" t="s">
        <v>2</v>
      </c>
      <c r="K4" s="28" t="s">
        <v>2</v>
      </c>
      <c r="L4" s="28" t="s">
        <v>2</v>
      </c>
      <c r="M4" s="28" t="s">
        <v>2</v>
      </c>
      <c r="N4" s="28" t="s">
        <v>2</v>
      </c>
      <c r="O4" s="28" t="s">
        <v>2</v>
      </c>
      <c r="P4" s="28" t="s">
        <v>2</v>
      </c>
      <c r="Q4" s="28" t="s">
        <v>2</v>
      </c>
    </row>
    <row r="5" spans="1:19" ht="25.5">
      <c r="A5" s="26" t="s">
        <v>253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</row>
    <row r="6" spans="1:19" ht="24">
      <c r="A6" s="27" t="s">
        <v>199</v>
      </c>
      <c r="C6" s="27" t="s">
        <v>197</v>
      </c>
      <c r="D6" s="27" t="s">
        <v>197</v>
      </c>
      <c r="E6" s="27" t="s">
        <v>197</v>
      </c>
      <c r="F6" s="27" t="s">
        <v>197</v>
      </c>
      <c r="G6" s="27" t="s">
        <v>197</v>
      </c>
      <c r="H6" s="27" t="s">
        <v>197</v>
      </c>
      <c r="I6" s="27" t="s">
        <v>197</v>
      </c>
      <c r="K6" s="27" t="s">
        <v>198</v>
      </c>
      <c r="L6" s="27" t="s">
        <v>198</v>
      </c>
      <c r="M6" s="27" t="s">
        <v>198</v>
      </c>
      <c r="N6" s="27" t="s">
        <v>198</v>
      </c>
      <c r="O6" s="27" t="s">
        <v>198</v>
      </c>
      <c r="P6" s="27" t="s">
        <v>198</v>
      </c>
      <c r="Q6" s="27" t="s">
        <v>198</v>
      </c>
    </row>
    <row r="7" spans="1:19" ht="24">
      <c r="A7" s="27" t="s">
        <v>199</v>
      </c>
      <c r="C7" s="27" t="s">
        <v>213</v>
      </c>
      <c r="E7" s="27" t="s">
        <v>210</v>
      </c>
      <c r="G7" s="27" t="s">
        <v>211</v>
      </c>
      <c r="I7" s="27" t="s">
        <v>214</v>
      </c>
      <c r="K7" s="27" t="s">
        <v>213</v>
      </c>
      <c r="M7" s="27" t="s">
        <v>210</v>
      </c>
      <c r="O7" s="27" t="s">
        <v>211</v>
      </c>
      <c r="Q7" s="27" t="s">
        <v>214</v>
      </c>
    </row>
    <row r="8" spans="1:19" ht="24">
      <c r="A8" s="2" t="s">
        <v>72</v>
      </c>
      <c r="C8" s="3">
        <v>6178125288</v>
      </c>
      <c r="E8" s="3">
        <v>0</v>
      </c>
      <c r="G8" s="3">
        <v>75467678321</v>
      </c>
      <c r="I8" s="3">
        <f>C8+E8+G8</f>
        <v>81645803609</v>
      </c>
      <c r="K8" s="3">
        <v>6178125288</v>
      </c>
      <c r="M8" s="3">
        <v>0</v>
      </c>
      <c r="O8" s="3">
        <v>75467678321</v>
      </c>
      <c r="Q8" s="3">
        <f>K8+M8+O8</f>
        <v>81645803609</v>
      </c>
    </row>
    <row r="9" spans="1:19" ht="24">
      <c r="A9" s="2" t="s">
        <v>100</v>
      </c>
      <c r="C9" s="3">
        <v>15742302286</v>
      </c>
      <c r="E9" s="3">
        <v>0</v>
      </c>
      <c r="G9" s="3">
        <v>9709860009</v>
      </c>
      <c r="I9" s="3">
        <f t="shared" ref="I9:I38" si="0">C9+E9+G9</f>
        <v>25452162295</v>
      </c>
      <c r="K9" s="3">
        <v>15742302286</v>
      </c>
      <c r="M9" s="3">
        <v>0</v>
      </c>
      <c r="O9" s="3">
        <v>9709860009</v>
      </c>
      <c r="Q9" s="3">
        <f t="shared" ref="Q9:Q38" si="1">K9+M9+O9</f>
        <v>25452162295</v>
      </c>
    </row>
    <row r="10" spans="1:19" ht="24">
      <c r="A10" s="2" t="s">
        <v>103</v>
      </c>
      <c r="C10" s="3">
        <v>2508896712</v>
      </c>
      <c r="E10" s="3">
        <v>0</v>
      </c>
      <c r="G10" s="3">
        <v>6003961396</v>
      </c>
      <c r="I10" s="3">
        <f t="shared" si="0"/>
        <v>8512858108</v>
      </c>
      <c r="K10" s="3">
        <v>2508896712</v>
      </c>
      <c r="M10" s="3">
        <v>0</v>
      </c>
      <c r="O10" s="3">
        <v>6003961396</v>
      </c>
      <c r="Q10" s="3">
        <f t="shared" si="1"/>
        <v>8512858108</v>
      </c>
    </row>
    <row r="11" spans="1:19" ht="24">
      <c r="A11" s="2" t="s">
        <v>138</v>
      </c>
      <c r="C11" s="3">
        <v>389204879110</v>
      </c>
      <c r="E11" s="3">
        <v>53128722806</v>
      </c>
      <c r="G11" s="3">
        <v>0</v>
      </c>
      <c r="I11" s="3">
        <f t="shared" si="0"/>
        <v>442333601916</v>
      </c>
      <c r="K11" s="3">
        <v>389204879110</v>
      </c>
      <c r="M11" s="3">
        <v>53128722806</v>
      </c>
      <c r="O11" s="3">
        <v>0</v>
      </c>
      <c r="Q11" s="3">
        <f t="shared" si="1"/>
        <v>442333601916</v>
      </c>
    </row>
    <row r="12" spans="1:19" ht="24">
      <c r="A12" s="2" t="s">
        <v>126</v>
      </c>
      <c r="C12" s="3">
        <v>19264504924</v>
      </c>
      <c r="E12" s="3">
        <v>-9716816137</v>
      </c>
      <c r="G12" s="3">
        <v>0</v>
      </c>
      <c r="I12" s="3">
        <f t="shared" si="0"/>
        <v>9547688787</v>
      </c>
      <c r="K12" s="3">
        <v>19264504924</v>
      </c>
      <c r="M12" s="3">
        <v>-9716816137</v>
      </c>
      <c r="O12" s="3">
        <v>0</v>
      </c>
      <c r="Q12" s="3">
        <f t="shared" si="1"/>
        <v>9547688787</v>
      </c>
    </row>
    <row r="13" spans="1:19" ht="24">
      <c r="A13" s="2" t="s">
        <v>97</v>
      </c>
      <c r="C13" s="3">
        <v>19242217719</v>
      </c>
      <c r="E13" s="3">
        <v>6537746653</v>
      </c>
      <c r="G13" s="3">
        <v>0</v>
      </c>
      <c r="I13" s="3">
        <f t="shared" si="0"/>
        <v>25779964372</v>
      </c>
      <c r="K13" s="3">
        <v>19242217719</v>
      </c>
      <c r="M13" s="3">
        <v>6537746653</v>
      </c>
      <c r="O13" s="3">
        <v>0</v>
      </c>
      <c r="Q13" s="3">
        <f t="shared" si="1"/>
        <v>25779964372</v>
      </c>
    </row>
    <row r="14" spans="1:19" ht="24">
      <c r="A14" s="2" t="s">
        <v>123</v>
      </c>
      <c r="C14" s="3">
        <v>20307396900</v>
      </c>
      <c r="E14" s="3">
        <v>32313747794</v>
      </c>
      <c r="G14" s="3">
        <v>0</v>
      </c>
      <c r="I14" s="3">
        <f t="shared" si="0"/>
        <v>52621144694</v>
      </c>
      <c r="K14" s="3">
        <v>20307396900</v>
      </c>
      <c r="M14" s="3">
        <v>32313747794</v>
      </c>
      <c r="O14" s="3">
        <v>0</v>
      </c>
      <c r="Q14" s="3">
        <f t="shared" si="1"/>
        <v>52621144694</v>
      </c>
    </row>
    <row r="15" spans="1:19" ht="24">
      <c r="A15" s="2" t="s">
        <v>129</v>
      </c>
      <c r="C15" s="3">
        <v>8702765519</v>
      </c>
      <c r="E15" s="3">
        <v>3059881425</v>
      </c>
      <c r="G15" s="3">
        <v>0</v>
      </c>
      <c r="I15" s="3">
        <f t="shared" si="0"/>
        <v>11762646944</v>
      </c>
      <c r="K15" s="3">
        <v>8702765519</v>
      </c>
      <c r="M15" s="3">
        <v>3059881425</v>
      </c>
      <c r="O15" s="3">
        <v>0</v>
      </c>
      <c r="Q15" s="3">
        <f t="shared" si="1"/>
        <v>11762646944</v>
      </c>
    </row>
    <row r="16" spans="1:19" ht="24">
      <c r="A16" s="2" t="s">
        <v>120</v>
      </c>
      <c r="C16" s="3">
        <v>92932784646</v>
      </c>
      <c r="E16" s="3">
        <v>31509928942</v>
      </c>
      <c r="G16" s="3">
        <v>0</v>
      </c>
      <c r="I16" s="3">
        <f t="shared" si="0"/>
        <v>124442713588</v>
      </c>
      <c r="K16" s="3">
        <v>92932784646</v>
      </c>
      <c r="M16" s="3">
        <v>31509928942</v>
      </c>
      <c r="O16" s="3">
        <v>0</v>
      </c>
      <c r="Q16" s="3">
        <f t="shared" si="1"/>
        <v>124442713588</v>
      </c>
    </row>
    <row r="17" spans="1:17" ht="24">
      <c r="A17" s="2" t="s">
        <v>140</v>
      </c>
      <c r="C17" s="3">
        <v>70105079383</v>
      </c>
      <c r="E17" s="3">
        <v>19438588289</v>
      </c>
      <c r="G17" s="3">
        <v>0</v>
      </c>
      <c r="I17" s="3">
        <f t="shared" si="0"/>
        <v>89543667672</v>
      </c>
      <c r="K17" s="3">
        <v>70105079383</v>
      </c>
      <c r="M17" s="3">
        <v>19438588289</v>
      </c>
      <c r="O17" s="3">
        <v>0</v>
      </c>
      <c r="Q17" s="3">
        <f t="shared" si="1"/>
        <v>89543667672</v>
      </c>
    </row>
    <row r="18" spans="1:17" ht="24">
      <c r="A18" s="2" t="s">
        <v>117</v>
      </c>
      <c r="C18" s="3">
        <v>8393156158</v>
      </c>
      <c r="E18" s="3">
        <v>-5880723012</v>
      </c>
      <c r="G18" s="3">
        <v>0</v>
      </c>
      <c r="I18" s="3">
        <f t="shared" si="0"/>
        <v>2512433146</v>
      </c>
      <c r="K18" s="3">
        <v>8393156158</v>
      </c>
      <c r="M18" s="3">
        <v>-5880723012</v>
      </c>
      <c r="O18" s="3">
        <v>0</v>
      </c>
      <c r="Q18" s="3">
        <f t="shared" si="1"/>
        <v>2512433146</v>
      </c>
    </row>
    <row r="19" spans="1:17" ht="24">
      <c r="A19" s="2" t="s">
        <v>114</v>
      </c>
      <c r="C19" s="3">
        <v>18630147857</v>
      </c>
      <c r="E19" s="3">
        <v>-11784943315</v>
      </c>
      <c r="G19" s="3">
        <v>0</v>
      </c>
      <c r="I19" s="3">
        <f t="shared" si="0"/>
        <v>6845204542</v>
      </c>
      <c r="K19" s="3">
        <v>18630147857</v>
      </c>
      <c r="M19" s="3">
        <v>-11784943315</v>
      </c>
      <c r="O19" s="3">
        <v>0</v>
      </c>
      <c r="Q19" s="3">
        <f t="shared" si="1"/>
        <v>6845204542</v>
      </c>
    </row>
    <row r="20" spans="1:17" ht="24">
      <c r="A20" s="2" t="s">
        <v>94</v>
      </c>
      <c r="C20" s="3">
        <v>19606438246</v>
      </c>
      <c r="E20" s="3">
        <v>0</v>
      </c>
      <c r="G20" s="3">
        <v>0</v>
      </c>
      <c r="I20" s="3">
        <f t="shared" si="0"/>
        <v>19606438246</v>
      </c>
      <c r="K20" s="3">
        <v>19606438246</v>
      </c>
      <c r="M20" s="3">
        <v>0</v>
      </c>
      <c r="O20" s="3">
        <v>0</v>
      </c>
      <c r="Q20" s="3">
        <f t="shared" si="1"/>
        <v>19606438246</v>
      </c>
    </row>
    <row r="21" spans="1:17" ht="24">
      <c r="A21" s="2" t="s">
        <v>111</v>
      </c>
      <c r="C21" s="3">
        <v>11356000721</v>
      </c>
      <c r="E21" s="3">
        <v>13566974259</v>
      </c>
      <c r="G21" s="3">
        <v>0</v>
      </c>
      <c r="I21" s="3">
        <f t="shared" si="0"/>
        <v>24922974980</v>
      </c>
      <c r="K21" s="3">
        <v>11356000721</v>
      </c>
      <c r="M21" s="3">
        <v>13566974259</v>
      </c>
      <c r="O21" s="3">
        <v>0</v>
      </c>
      <c r="Q21" s="3">
        <f t="shared" si="1"/>
        <v>24922974980</v>
      </c>
    </row>
    <row r="22" spans="1:17" ht="24">
      <c r="A22" s="2" t="s">
        <v>108</v>
      </c>
      <c r="C22" s="3">
        <v>40898904864</v>
      </c>
      <c r="E22" s="3">
        <v>10355398712</v>
      </c>
      <c r="G22" s="3">
        <v>0</v>
      </c>
      <c r="I22" s="3">
        <f t="shared" si="0"/>
        <v>51254303576</v>
      </c>
      <c r="K22" s="3">
        <v>40898904864</v>
      </c>
      <c r="M22" s="3">
        <v>10355398712</v>
      </c>
      <c r="O22" s="3">
        <v>0</v>
      </c>
      <c r="Q22" s="3">
        <f t="shared" si="1"/>
        <v>51254303576</v>
      </c>
    </row>
    <row r="23" spans="1:17" ht="24">
      <c r="A23" s="2" t="s">
        <v>106</v>
      </c>
      <c r="C23" s="3">
        <v>241411242241</v>
      </c>
      <c r="E23" s="3">
        <v>-96394954550</v>
      </c>
      <c r="G23" s="3">
        <v>0</v>
      </c>
      <c r="I23" s="3">
        <f t="shared" si="0"/>
        <v>145016287691</v>
      </c>
      <c r="K23" s="3">
        <v>241411242241</v>
      </c>
      <c r="M23" s="3">
        <v>-96394954550</v>
      </c>
      <c r="O23" s="3">
        <v>0</v>
      </c>
      <c r="Q23" s="3">
        <f t="shared" si="1"/>
        <v>145016287691</v>
      </c>
    </row>
    <row r="24" spans="1:17" ht="24">
      <c r="A24" s="2" t="s">
        <v>91</v>
      </c>
      <c r="C24" s="3">
        <v>43398333781</v>
      </c>
      <c r="E24" s="3">
        <v>26038990950</v>
      </c>
      <c r="G24" s="3">
        <v>0</v>
      </c>
      <c r="I24" s="3">
        <f t="shared" si="0"/>
        <v>69437324731</v>
      </c>
      <c r="K24" s="3">
        <v>43398333781</v>
      </c>
      <c r="M24" s="3">
        <v>26038990950</v>
      </c>
      <c r="O24" s="3">
        <v>0</v>
      </c>
      <c r="Q24" s="3">
        <f t="shared" si="1"/>
        <v>69437324731</v>
      </c>
    </row>
    <row r="25" spans="1:17" ht="24">
      <c r="A25" s="2" t="s">
        <v>69</v>
      </c>
      <c r="C25" s="3">
        <v>17080880305</v>
      </c>
      <c r="E25" s="3">
        <v>9682724780</v>
      </c>
      <c r="G25" s="3">
        <v>0</v>
      </c>
      <c r="I25" s="3">
        <f t="shared" si="0"/>
        <v>26763605085</v>
      </c>
      <c r="K25" s="3">
        <v>17080880305</v>
      </c>
      <c r="M25" s="3">
        <v>9682724780</v>
      </c>
      <c r="O25" s="3">
        <v>0</v>
      </c>
      <c r="Q25" s="3">
        <f t="shared" si="1"/>
        <v>26763605085</v>
      </c>
    </row>
    <row r="26" spans="1:17" ht="24">
      <c r="A26" s="2" t="s">
        <v>86</v>
      </c>
      <c r="C26" s="3">
        <v>0</v>
      </c>
      <c r="E26" s="3">
        <v>9710366573</v>
      </c>
      <c r="G26" s="3">
        <v>0</v>
      </c>
      <c r="I26" s="3">
        <f t="shared" si="0"/>
        <v>9710366573</v>
      </c>
      <c r="K26" s="3">
        <v>0</v>
      </c>
      <c r="M26" s="3">
        <v>9710366573</v>
      </c>
      <c r="O26" s="3">
        <v>0</v>
      </c>
      <c r="Q26" s="3">
        <f t="shared" si="1"/>
        <v>9710366573</v>
      </c>
    </row>
    <row r="27" spans="1:17" ht="24">
      <c r="A27" s="2" t="s">
        <v>80</v>
      </c>
      <c r="C27" s="3">
        <v>0</v>
      </c>
      <c r="E27" s="3">
        <v>1093223436</v>
      </c>
      <c r="G27" s="3">
        <v>0</v>
      </c>
      <c r="I27" s="3">
        <f t="shared" si="0"/>
        <v>1093223436</v>
      </c>
      <c r="K27" s="3">
        <v>0</v>
      </c>
      <c r="M27" s="3">
        <v>1093223436</v>
      </c>
      <c r="O27" s="3">
        <v>0</v>
      </c>
      <c r="Q27" s="3">
        <f t="shared" si="1"/>
        <v>1093223436</v>
      </c>
    </row>
    <row r="28" spans="1:17" ht="24">
      <c r="A28" s="2" t="s">
        <v>88</v>
      </c>
      <c r="C28" s="3">
        <v>0</v>
      </c>
      <c r="E28" s="3">
        <v>13259552693</v>
      </c>
      <c r="G28" s="3">
        <v>0</v>
      </c>
      <c r="I28" s="3">
        <f t="shared" si="0"/>
        <v>13259552693</v>
      </c>
      <c r="K28" s="3">
        <v>0</v>
      </c>
      <c r="M28" s="3">
        <v>13259552693</v>
      </c>
      <c r="O28" s="3">
        <v>0</v>
      </c>
      <c r="Q28" s="3">
        <f t="shared" si="1"/>
        <v>13259552693</v>
      </c>
    </row>
    <row r="29" spans="1:17" ht="24">
      <c r="A29" s="2" t="s">
        <v>83</v>
      </c>
      <c r="C29" s="3">
        <v>0</v>
      </c>
      <c r="E29" s="3">
        <v>16252868117</v>
      </c>
      <c r="G29" s="3">
        <v>0</v>
      </c>
      <c r="I29" s="3">
        <f t="shared" si="0"/>
        <v>16252868117</v>
      </c>
      <c r="K29" s="3">
        <v>0</v>
      </c>
      <c r="M29" s="3">
        <v>16252868117</v>
      </c>
      <c r="O29" s="3">
        <v>0</v>
      </c>
      <c r="Q29" s="3">
        <f t="shared" si="1"/>
        <v>16252868117</v>
      </c>
    </row>
    <row r="30" spans="1:17" ht="24">
      <c r="A30" s="2" t="s">
        <v>75</v>
      </c>
      <c r="C30" s="3">
        <v>0</v>
      </c>
      <c r="E30" s="3">
        <v>1444928367</v>
      </c>
      <c r="G30" s="3">
        <v>0</v>
      </c>
      <c r="I30" s="3">
        <f t="shared" si="0"/>
        <v>1444928367</v>
      </c>
      <c r="K30" s="3">
        <v>0</v>
      </c>
      <c r="M30" s="3">
        <v>1444928367</v>
      </c>
      <c r="O30" s="3">
        <v>0</v>
      </c>
      <c r="Q30" s="3">
        <f t="shared" si="1"/>
        <v>1444928367</v>
      </c>
    </row>
    <row r="31" spans="1:17" ht="24">
      <c r="A31" s="2" t="s">
        <v>78</v>
      </c>
      <c r="C31" s="3">
        <v>0</v>
      </c>
      <c r="E31" s="3">
        <v>19865230</v>
      </c>
      <c r="G31" s="3">
        <v>0</v>
      </c>
      <c r="I31" s="3">
        <f t="shared" si="0"/>
        <v>19865230</v>
      </c>
      <c r="K31" s="3">
        <v>0</v>
      </c>
      <c r="M31" s="3">
        <v>19865230</v>
      </c>
      <c r="O31" s="3">
        <v>0</v>
      </c>
      <c r="Q31" s="3">
        <f t="shared" si="1"/>
        <v>19865230</v>
      </c>
    </row>
    <row r="32" spans="1:17" ht="24">
      <c r="A32" s="2" t="s">
        <v>66</v>
      </c>
      <c r="C32" s="3">
        <v>0</v>
      </c>
      <c r="E32" s="3">
        <v>110579244440</v>
      </c>
      <c r="G32" s="3">
        <v>0</v>
      </c>
      <c r="I32" s="3">
        <f t="shared" si="0"/>
        <v>110579244440</v>
      </c>
      <c r="K32" s="3">
        <v>0</v>
      </c>
      <c r="M32" s="3">
        <v>110579244440</v>
      </c>
      <c r="O32" s="3">
        <v>0</v>
      </c>
      <c r="Q32" s="3">
        <f t="shared" si="1"/>
        <v>110579244440</v>
      </c>
    </row>
    <row r="33" spans="1:17" ht="24">
      <c r="A33" s="2" t="s">
        <v>63</v>
      </c>
      <c r="C33" s="3">
        <v>0</v>
      </c>
      <c r="E33" s="3">
        <v>69363694201</v>
      </c>
      <c r="G33" s="3">
        <v>0</v>
      </c>
      <c r="I33" s="3">
        <f t="shared" si="0"/>
        <v>69363694201</v>
      </c>
      <c r="K33" s="3">
        <v>0</v>
      </c>
      <c r="M33" s="3">
        <v>69363694201</v>
      </c>
      <c r="O33" s="3">
        <v>0</v>
      </c>
      <c r="Q33" s="3">
        <f t="shared" si="1"/>
        <v>69363694201</v>
      </c>
    </row>
    <row r="34" spans="1:17" ht="24">
      <c r="A34" s="2" t="s">
        <v>60</v>
      </c>
      <c r="C34" s="3">
        <v>0</v>
      </c>
      <c r="E34" s="3">
        <v>65508295323</v>
      </c>
      <c r="G34" s="3">
        <v>0</v>
      </c>
      <c r="I34" s="3">
        <f t="shared" si="0"/>
        <v>65508295323</v>
      </c>
      <c r="K34" s="3">
        <v>0</v>
      </c>
      <c r="M34" s="3">
        <v>65508295323</v>
      </c>
      <c r="O34" s="3">
        <v>0</v>
      </c>
      <c r="Q34" s="3">
        <f t="shared" si="1"/>
        <v>65508295323</v>
      </c>
    </row>
    <row r="35" spans="1:17" ht="24">
      <c r="A35" s="2" t="s">
        <v>56</v>
      </c>
      <c r="C35" s="3">
        <v>0</v>
      </c>
      <c r="E35" s="3">
        <v>-25546485409</v>
      </c>
      <c r="G35" s="3">
        <v>0</v>
      </c>
      <c r="I35" s="3">
        <f t="shared" si="0"/>
        <v>-25546485409</v>
      </c>
      <c r="K35" s="3">
        <v>0</v>
      </c>
      <c r="M35" s="3">
        <v>-25546485409</v>
      </c>
      <c r="O35" s="3">
        <v>0</v>
      </c>
      <c r="Q35" s="3">
        <f t="shared" si="1"/>
        <v>-25546485409</v>
      </c>
    </row>
    <row r="36" spans="1:17" ht="24">
      <c r="A36" s="2" t="s">
        <v>135</v>
      </c>
      <c r="C36" s="3">
        <v>0</v>
      </c>
      <c r="E36" s="3">
        <v>23138558903</v>
      </c>
      <c r="G36" s="3">
        <v>0</v>
      </c>
      <c r="I36" s="3">
        <f t="shared" si="0"/>
        <v>23138558903</v>
      </c>
      <c r="K36" s="3">
        <v>0</v>
      </c>
      <c r="M36" s="3">
        <v>23138558903</v>
      </c>
      <c r="O36" s="3">
        <v>0</v>
      </c>
      <c r="Q36" s="3">
        <f t="shared" si="1"/>
        <v>23138558903</v>
      </c>
    </row>
    <row r="37" spans="1:17" ht="24">
      <c r="A37" s="2" t="s">
        <v>132</v>
      </c>
      <c r="C37" s="3">
        <v>0</v>
      </c>
      <c r="E37" s="3">
        <v>-309535490</v>
      </c>
      <c r="G37" s="3">
        <v>0</v>
      </c>
      <c r="I37" s="3">
        <f t="shared" si="0"/>
        <v>-309535490</v>
      </c>
      <c r="K37" s="3">
        <v>0</v>
      </c>
      <c r="M37" s="3">
        <v>-309535490</v>
      </c>
      <c r="O37" s="3">
        <v>0</v>
      </c>
      <c r="Q37" s="3">
        <f t="shared" si="1"/>
        <v>-309535490</v>
      </c>
    </row>
    <row r="38" spans="1:17" ht="24">
      <c r="A38" s="2" t="s">
        <v>228</v>
      </c>
      <c r="C38" s="3">
        <v>5646666660</v>
      </c>
      <c r="E38" s="3">
        <v>0</v>
      </c>
      <c r="G38" s="3">
        <v>0</v>
      </c>
      <c r="I38" s="3">
        <f t="shared" si="0"/>
        <v>5646666660</v>
      </c>
      <c r="K38" s="3">
        <v>5646666660</v>
      </c>
      <c r="M38" s="3">
        <v>0</v>
      </c>
      <c r="O38" s="3">
        <v>0</v>
      </c>
      <c r="Q38" s="3">
        <f t="shared" si="1"/>
        <v>5646666660</v>
      </c>
    </row>
    <row r="39" spans="1:17" ht="24">
      <c r="A39" s="2" t="s">
        <v>35</v>
      </c>
      <c r="C39" s="4">
        <f>SUM(C8:C38)</f>
        <v>1050610723320</v>
      </c>
      <c r="E39" s="4">
        <f>SUM(E8:E38)</f>
        <v>366369843980</v>
      </c>
      <c r="G39" s="4">
        <f>SUM(G8:G38)</f>
        <v>91181499726</v>
      </c>
      <c r="I39" s="4">
        <f>SUM(I8:I38)</f>
        <v>1508162067026</v>
      </c>
      <c r="K39" s="4">
        <f>SUM(K8:K38)</f>
        <v>1050610723320</v>
      </c>
      <c r="M39" s="4">
        <f>SUM(M8:M38)</f>
        <v>366369843980</v>
      </c>
      <c r="O39" s="4">
        <f>SUM(O8:O38)</f>
        <v>91181499726</v>
      </c>
      <c r="Q39" s="4">
        <f>SUM(Q8:Q38)</f>
        <v>1508162067026</v>
      </c>
    </row>
  </sheetData>
  <mergeCells count="15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  <mergeCell ref="A5:S5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6D374A-7AD1-4ED1-AEB7-05C641AA5563}">
  <dimension ref="A1:Q11"/>
  <sheetViews>
    <sheetView rightToLeft="1" view="pageBreakPreview" zoomScale="130" zoomScaleNormal="100" zoomScaleSheetLayoutView="130" workbookViewId="0">
      <selection activeCell="E11" sqref="E11"/>
    </sheetView>
  </sheetViews>
  <sheetFormatPr defaultRowHeight="14.25"/>
  <cols>
    <col min="1" max="1" width="21.42578125" style="21" customWidth="1"/>
    <col min="2" max="2" width="20.85546875" style="21" bestFit="1" customWidth="1"/>
    <col min="3" max="3" width="8.7109375" style="21" bestFit="1" customWidth="1"/>
    <col min="4" max="4" width="12.5703125" style="21" bestFit="1" customWidth="1"/>
    <col min="5" max="5" width="17" style="21" bestFit="1" customWidth="1"/>
    <col min="6" max="6" width="18.5703125" style="21" bestFit="1" customWidth="1"/>
    <col min="7" max="7" width="8.7109375" style="21" bestFit="1" customWidth="1"/>
    <col min="8" max="8" width="19.28515625" style="21" bestFit="1" customWidth="1"/>
    <col min="9" max="16384" width="9.140625" style="21"/>
  </cols>
  <sheetData>
    <row r="1" spans="1:17" ht="21">
      <c r="A1" s="30" t="s">
        <v>272</v>
      </c>
      <c r="B1" s="30"/>
      <c r="C1" s="30"/>
      <c r="D1" s="30"/>
      <c r="E1" s="30"/>
      <c r="F1" s="30"/>
      <c r="G1" s="30"/>
      <c r="H1" s="30"/>
      <c r="I1" s="20"/>
      <c r="J1" s="20"/>
      <c r="K1" s="20"/>
      <c r="L1" s="20"/>
      <c r="M1" s="20"/>
      <c r="N1" s="20"/>
      <c r="O1" s="20"/>
      <c r="P1" s="20"/>
      <c r="Q1" s="20"/>
    </row>
    <row r="2" spans="1:17" ht="21">
      <c r="A2" s="30" t="s">
        <v>254</v>
      </c>
      <c r="B2" s="30"/>
      <c r="C2" s="30"/>
      <c r="D2" s="30"/>
      <c r="E2" s="30"/>
      <c r="F2" s="30"/>
      <c r="G2" s="30"/>
      <c r="H2" s="30"/>
      <c r="I2" s="20"/>
      <c r="J2" s="20"/>
      <c r="K2" s="20"/>
      <c r="L2" s="20"/>
      <c r="M2" s="20"/>
      <c r="N2" s="20"/>
      <c r="O2" s="20"/>
      <c r="P2" s="20"/>
      <c r="Q2" s="20"/>
    </row>
    <row r="3" spans="1:17" ht="21">
      <c r="A3" s="30" t="s">
        <v>2</v>
      </c>
      <c r="B3" s="30"/>
      <c r="C3" s="30"/>
      <c r="D3" s="30"/>
      <c r="E3" s="30"/>
      <c r="F3" s="30"/>
      <c r="G3" s="30"/>
      <c r="H3" s="30"/>
      <c r="I3" s="20"/>
      <c r="J3" s="20"/>
      <c r="K3" s="20"/>
      <c r="L3" s="20"/>
      <c r="M3" s="20"/>
      <c r="N3" s="20"/>
      <c r="O3" s="20"/>
      <c r="P3" s="20"/>
      <c r="Q3" s="20"/>
    </row>
    <row r="5" spans="1:17" ht="25.5">
      <c r="A5" s="31" t="s">
        <v>255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</row>
    <row r="7" spans="1:17" ht="25.5">
      <c r="A7" s="22" t="s">
        <v>256</v>
      </c>
      <c r="B7" s="22" t="s">
        <v>257</v>
      </c>
      <c r="C7" s="22" t="s">
        <v>258</v>
      </c>
      <c r="D7" s="22" t="s">
        <v>259</v>
      </c>
      <c r="E7" s="22" t="s">
        <v>260</v>
      </c>
      <c r="F7" s="23" t="s">
        <v>261</v>
      </c>
      <c r="G7" s="22" t="s">
        <v>262</v>
      </c>
      <c r="H7" s="23" t="s">
        <v>263</v>
      </c>
    </row>
    <row r="8" spans="1:17" ht="34.5">
      <c r="A8" s="24" t="s">
        <v>270</v>
      </c>
      <c r="B8" s="25" t="s">
        <v>271</v>
      </c>
      <c r="C8" s="25" t="s">
        <v>273</v>
      </c>
      <c r="D8" s="32">
        <v>277777778</v>
      </c>
      <c r="E8" s="32">
        <v>277796525</v>
      </c>
      <c r="F8" s="32">
        <v>5646666660</v>
      </c>
      <c r="G8" s="24" t="s">
        <v>274</v>
      </c>
      <c r="H8" s="24">
        <v>36</v>
      </c>
    </row>
    <row r="9" spans="1:17" ht="17.25">
      <c r="A9" s="33" t="s">
        <v>275</v>
      </c>
      <c r="B9" s="25" t="s">
        <v>271</v>
      </c>
      <c r="C9" s="25" t="s">
        <v>276</v>
      </c>
      <c r="D9" s="32">
        <v>367647050</v>
      </c>
      <c r="E9" s="32">
        <v>367671863</v>
      </c>
      <c r="F9" s="32">
        <v>12248110590</v>
      </c>
      <c r="G9" s="24" t="s">
        <v>274</v>
      </c>
      <c r="H9" s="24">
        <v>37.799999999999997</v>
      </c>
    </row>
    <row r="10" spans="1:17" ht="17.25">
      <c r="A10" s="33" t="s">
        <v>277</v>
      </c>
      <c r="B10" s="25" t="s">
        <v>271</v>
      </c>
      <c r="C10" s="25" t="s">
        <v>278</v>
      </c>
      <c r="D10" s="32">
        <v>712318333</v>
      </c>
      <c r="E10" s="32">
        <v>107567328585</v>
      </c>
      <c r="F10" s="32">
        <v>5056721304</v>
      </c>
      <c r="G10" s="24" t="s">
        <v>274</v>
      </c>
      <c r="H10" s="24">
        <v>37.5</v>
      </c>
    </row>
    <row r="11" spans="1:17" ht="17.25">
      <c r="A11" s="33" t="s">
        <v>277</v>
      </c>
      <c r="B11" s="25" t="s">
        <v>271</v>
      </c>
      <c r="C11" s="25" t="s">
        <v>279</v>
      </c>
      <c r="D11" s="32">
        <v>1666666666</v>
      </c>
      <c r="E11" s="32">
        <v>251683654055</v>
      </c>
      <c r="F11" s="32">
        <v>17259854004</v>
      </c>
      <c r="G11" s="24" t="s">
        <v>274</v>
      </c>
      <c r="H11" s="24">
        <v>37.5</v>
      </c>
    </row>
  </sheetData>
  <mergeCells count="4">
    <mergeCell ref="A1:H1"/>
    <mergeCell ref="A2:H2"/>
    <mergeCell ref="A3:H3"/>
    <mergeCell ref="A5:Q5"/>
  </mergeCells>
  <pageMargins left="0.7" right="0.7" top="0.75" bottom="0.75" header="0.3" footer="0.3"/>
  <pageSetup scale="83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J51"/>
  <sheetViews>
    <sheetView rightToLeft="1" workbookViewId="0">
      <selection activeCell="C50" sqref="C50"/>
    </sheetView>
  </sheetViews>
  <sheetFormatPr defaultRowHeight="22.5"/>
  <cols>
    <col min="1" max="1" width="31.140625" style="1" bestFit="1" customWidth="1"/>
    <col min="2" max="2" width="1" style="1" customWidth="1"/>
    <col min="3" max="3" width="32.5703125" style="1" bestFit="1" customWidth="1"/>
    <col min="4" max="4" width="1" style="1" customWidth="1"/>
    <col min="5" max="5" width="28.7109375" style="1" bestFit="1" customWidth="1"/>
    <col min="6" max="6" width="1" style="1" customWidth="1"/>
    <col min="7" max="7" width="32.5703125" style="1" bestFit="1" customWidth="1"/>
    <col min="8" max="8" width="1" style="1" customWidth="1"/>
    <col min="9" max="9" width="28.7109375" style="1" bestFit="1" customWidth="1"/>
    <col min="10" max="10" width="1" style="1" customWidth="1"/>
    <col min="11" max="11" width="9.140625" style="1" customWidth="1"/>
    <col min="12" max="16384" width="9.140625" style="1"/>
  </cols>
  <sheetData>
    <row r="2" spans="1:10" ht="24">
      <c r="A2" s="28" t="s">
        <v>0</v>
      </c>
      <c r="B2" s="28" t="s">
        <v>0</v>
      </c>
      <c r="C2" s="28" t="s">
        <v>0</v>
      </c>
      <c r="D2" s="28" t="s">
        <v>0</v>
      </c>
      <c r="E2" s="28" t="s">
        <v>0</v>
      </c>
      <c r="F2" s="28" t="s">
        <v>0</v>
      </c>
      <c r="G2" s="28" t="s">
        <v>0</v>
      </c>
      <c r="H2" s="28" t="s">
        <v>0</v>
      </c>
      <c r="I2" s="28" t="s">
        <v>0</v>
      </c>
    </row>
    <row r="3" spans="1:10" ht="24">
      <c r="A3" s="28" t="s">
        <v>195</v>
      </c>
      <c r="B3" s="28" t="s">
        <v>195</v>
      </c>
      <c r="C3" s="28" t="s">
        <v>195</v>
      </c>
      <c r="D3" s="28" t="s">
        <v>195</v>
      </c>
      <c r="E3" s="28" t="s">
        <v>195</v>
      </c>
      <c r="F3" s="28" t="s">
        <v>195</v>
      </c>
      <c r="G3" s="28" t="s">
        <v>195</v>
      </c>
      <c r="H3" s="28" t="s">
        <v>195</v>
      </c>
      <c r="I3" s="28" t="s">
        <v>195</v>
      </c>
    </row>
    <row r="4" spans="1:10" ht="24">
      <c r="A4" s="28" t="s">
        <v>2</v>
      </c>
      <c r="B4" s="28" t="s">
        <v>2</v>
      </c>
      <c r="C4" s="28" t="s">
        <v>2</v>
      </c>
      <c r="D4" s="28" t="s">
        <v>2</v>
      </c>
      <c r="E4" s="28" t="s">
        <v>2</v>
      </c>
      <c r="F4" s="28" t="s">
        <v>2</v>
      </c>
      <c r="G4" s="28" t="s">
        <v>2</v>
      </c>
      <c r="H4" s="28" t="s">
        <v>2</v>
      </c>
      <c r="I4" s="28" t="s">
        <v>2</v>
      </c>
    </row>
    <row r="5" spans="1:10" ht="25.5">
      <c r="A5" s="26" t="s">
        <v>264</v>
      </c>
      <c r="B5" s="26"/>
      <c r="C5" s="26"/>
      <c r="D5" s="26"/>
      <c r="E5" s="26"/>
      <c r="F5" s="26"/>
      <c r="G5" s="26"/>
      <c r="H5" s="26"/>
      <c r="I5" s="26"/>
      <c r="J5" s="26"/>
    </row>
    <row r="6" spans="1:10" ht="24.75" thickBot="1">
      <c r="A6" s="11" t="s">
        <v>215</v>
      </c>
      <c r="C6" s="27" t="s">
        <v>197</v>
      </c>
      <c r="D6" s="27" t="s">
        <v>197</v>
      </c>
      <c r="E6" s="27" t="s">
        <v>197</v>
      </c>
      <c r="G6" s="27" t="s">
        <v>198</v>
      </c>
      <c r="H6" s="27" t="s">
        <v>198</v>
      </c>
      <c r="I6" s="27" t="s">
        <v>198</v>
      </c>
    </row>
    <row r="7" spans="1:10" ht="24.75" thickBot="1">
      <c r="A7" s="27" t="s">
        <v>216</v>
      </c>
      <c r="C7" s="27" t="s">
        <v>217</v>
      </c>
      <c r="E7" s="27" t="s">
        <v>218</v>
      </c>
      <c r="G7" s="27" t="s">
        <v>217</v>
      </c>
      <c r="I7" s="27" t="s">
        <v>218</v>
      </c>
    </row>
    <row r="8" spans="1:10" ht="24">
      <c r="A8" s="2" t="s">
        <v>173</v>
      </c>
      <c r="C8" s="3">
        <v>7309</v>
      </c>
      <c r="E8" s="8">
        <f>C8/$C$50</f>
        <v>5.5151966971398914E-9</v>
      </c>
      <c r="G8" s="3">
        <v>7309</v>
      </c>
      <c r="I8" s="8">
        <f>G8/$G$50</f>
        <v>5.5151966971398914E-9</v>
      </c>
    </row>
    <row r="9" spans="1:10" ht="24">
      <c r="A9" s="2" t="s">
        <v>175</v>
      </c>
      <c r="C9" s="3">
        <v>2840</v>
      </c>
      <c r="E9" s="8">
        <f t="shared" ref="E9:E49" si="0">C9/$C$50</f>
        <v>2.142996117099096E-9</v>
      </c>
      <c r="G9" s="3">
        <v>2840</v>
      </c>
      <c r="I9" s="8">
        <f t="shared" ref="I9:I49" si="1">G9/$G$50</f>
        <v>2.142996117099096E-9</v>
      </c>
    </row>
    <row r="10" spans="1:10" ht="24">
      <c r="A10" s="2" t="s">
        <v>177</v>
      </c>
      <c r="C10" s="3">
        <v>14478</v>
      </c>
      <c r="E10" s="8">
        <f t="shared" si="0"/>
        <v>1.0924752740619969E-8</v>
      </c>
      <c r="G10" s="3">
        <v>14478</v>
      </c>
      <c r="I10" s="8">
        <f t="shared" si="1"/>
        <v>1.0924752740619969E-8</v>
      </c>
    </row>
    <row r="11" spans="1:10" ht="24">
      <c r="A11" s="2" t="s">
        <v>178</v>
      </c>
      <c r="C11" s="3">
        <v>32907686433</v>
      </c>
      <c r="E11" s="8">
        <f t="shared" si="0"/>
        <v>2.4831353608673803E-2</v>
      </c>
      <c r="G11" s="3">
        <v>32907686433</v>
      </c>
      <c r="I11" s="8">
        <f t="shared" si="1"/>
        <v>2.4831353608673803E-2</v>
      </c>
    </row>
    <row r="12" spans="1:10" ht="24">
      <c r="A12" s="2" t="s">
        <v>174</v>
      </c>
      <c r="C12" s="3">
        <v>358457</v>
      </c>
      <c r="E12" s="8">
        <f t="shared" si="0"/>
        <v>2.7048308420668683E-7</v>
      </c>
      <c r="G12" s="3">
        <v>358457</v>
      </c>
      <c r="I12" s="8">
        <f t="shared" si="1"/>
        <v>2.7048308420668683E-7</v>
      </c>
    </row>
    <row r="13" spans="1:10" ht="24">
      <c r="A13" s="2" t="s">
        <v>180</v>
      </c>
      <c r="C13" s="3">
        <v>10710382508</v>
      </c>
      <c r="E13" s="8">
        <f t="shared" si="0"/>
        <v>8.0817986363697445E-3</v>
      </c>
      <c r="G13" s="3">
        <v>10710382508</v>
      </c>
      <c r="I13" s="8">
        <f t="shared" si="1"/>
        <v>8.0817986363697445E-3</v>
      </c>
    </row>
    <row r="14" spans="1:10" ht="24">
      <c r="A14" s="2" t="s">
        <v>181</v>
      </c>
      <c r="C14" s="3">
        <v>24180327855</v>
      </c>
      <c r="E14" s="8">
        <f t="shared" si="0"/>
        <v>1.8245897430791587E-2</v>
      </c>
      <c r="G14" s="3">
        <v>24180327855</v>
      </c>
      <c r="I14" s="8">
        <f t="shared" si="1"/>
        <v>1.8245897430791587E-2</v>
      </c>
    </row>
    <row r="15" spans="1:10" ht="24">
      <c r="A15" s="2" t="s">
        <v>182</v>
      </c>
      <c r="C15" s="3">
        <v>72540983595</v>
      </c>
      <c r="E15" s="8">
        <f t="shared" si="0"/>
        <v>5.4737692315012049E-2</v>
      </c>
      <c r="G15" s="3">
        <v>72540983595</v>
      </c>
      <c r="I15" s="8">
        <f t="shared" si="1"/>
        <v>5.4737692315012049E-2</v>
      </c>
    </row>
    <row r="16" spans="1:10" ht="24">
      <c r="A16" s="2" t="s">
        <v>183</v>
      </c>
      <c r="C16" s="3">
        <v>4916393447</v>
      </c>
      <c r="E16" s="8">
        <f t="shared" si="0"/>
        <v>3.7097929813564925E-3</v>
      </c>
      <c r="G16" s="3">
        <v>4916393447</v>
      </c>
      <c r="I16" s="8">
        <f t="shared" si="1"/>
        <v>3.7097929813564925E-3</v>
      </c>
    </row>
    <row r="17" spans="1:9" ht="24">
      <c r="A17" s="2" t="s">
        <v>173</v>
      </c>
      <c r="C17" s="3">
        <v>1</v>
      </c>
      <c r="E17" s="8">
        <f t="shared" si="0"/>
        <v>7.5457609757010421E-13</v>
      </c>
      <c r="G17" s="3">
        <v>1</v>
      </c>
      <c r="I17" s="8">
        <f t="shared" si="1"/>
        <v>7.5457609757010421E-13</v>
      </c>
    </row>
    <row r="18" spans="1:9" ht="24">
      <c r="A18" s="2" t="s">
        <v>182</v>
      </c>
      <c r="C18" s="3">
        <v>48360655725</v>
      </c>
      <c r="E18" s="8">
        <f t="shared" si="0"/>
        <v>3.6491794872901814E-2</v>
      </c>
      <c r="G18" s="3">
        <v>48360655725</v>
      </c>
      <c r="I18" s="8">
        <f t="shared" si="1"/>
        <v>3.6491794872901814E-2</v>
      </c>
    </row>
    <row r="19" spans="1:9" ht="24">
      <c r="A19" s="2" t="s">
        <v>177</v>
      </c>
      <c r="C19" s="3">
        <v>110958904108</v>
      </c>
      <c r="E19" s="8">
        <f t="shared" si="0"/>
        <v>8.3726936852470041E-2</v>
      </c>
      <c r="G19" s="3">
        <v>110958904108</v>
      </c>
      <c r="I19" s="8">
        <f t="shared" si="1"/>
        <v>8.3726936852470041E-2</v>
      </c>
    </row>
    <row r="20" spans="1:9" ht="24">
      <c r="A20" s="2" t="s">
        <v>184</v>
      </c>
      <c r="C20" s="3">
        <v>8193989093</v>
      </c>
      <c r="E20" s="8">
        <f t="shared" si="0"/>
        <v>6.1829883133279378E-3</v>
      </c>
      <c r="G20" s="3">
        <v>8193989093</v>
      </c>
      <c r="I20" s="8">
        <f t="shared" si="1"/>
        <v>6.1829883133279378E-3</v>
      </c>
    </row>
    <row r="21" spans="1:9" ht="24">
      <c r="A21" s="2" t="s">
        <v>185</v>
      </c>
      <c r="C21" s="3">
        <v>24999999992</v>
      </c>
      <c r="E21" s="8">
        <f t="shared" si="0"/>
        <v>1.8864402433215997E-2</v>
      </c>
      <c r="G21" s="3">
        <v>24999999992</v>
      </c>
      <c r="I21" s="8">
        <f t="shared" si="1"/>
        <v>1.8864402433215997E-2</v>
      </c>
    </row>
    <row r="22" spans="1:9" ht="24">
      <c r="A22" s="2" t="s">
        <v>173</v>
      </c>
      <c r="C22" s="3">
        <v>25408469936</v>
      </c>
      <c r="E22" s="8">
        <f t="shared" si="0"/>
        <v>1.9172624089534195E-2</v>
      </c>
      <c r="G22" s="3">
        <v>25408469936</v>
      </c>
      <c r="I22" s="8">
        <f t="shared" si="1"/>
        <v>1.9172624089534195E-2</v>
      </c>
    </row>
    <row r="23" spans="1:9" ht="24">
      <c r="A23" s="2" t="s">
        <v>186</v>
      </c>
      <c r="C23" s="3">
        <v>54899726774</v>
      </c>
      <c r="E23" s="8">
        <f t="shared" si="0"/>
        <v>4.1426021586789881E-2</v>
      </c>
      <c r="G23" s="3">
        <v>54899726774</v>
      </c>
      <c r="I23" s="8">
        <f t="shared" si="1"/>
        <v>4.1426021586789881E-2</v>
      </c>
    </row>
    <row r="24" spans="1:9" ht="24">
      <c r="A24" s="2" t="s">
        <v>204</v>
      </c>
      <c r="C24" s="3">
        <v>1</v>
      </c>
      <c r="E24" s="8">
        <f t="shared" si="0"/>
        <v>7.5457609757010421E-13</v>
      </c>
      <c r="G24" s="3">
        <v>1</v>
      </c>
      <c r="I24" s="8">
        <f t="shared" si="1"/>
        <v>7.5457609757010421E-13</v>
      </c>
    </row>
    <row r="25" spans="1:9" ht="24">
      <c r="A25" s="2" t="s">
        <v>173</v>
      </c>
      <c r="C25" s="3">
        <v>16666666680</v>
      </c>
      <c r="E25" s="8">
        <f t="shared" si="0"/>
        <v>1.2576268302896085E-2</v>
      </c>
      <c r="G25" s="3">
        <v>16666666680</v>
      </c>
      <c r="I25" s="8">
        <f t="shared" si="1"/>
        <v>1.2576268302896085E-2</v>
      </c>
    </row>
    <row r="26" spans="1:9" ht="24">
      <c r="A26" s="2" t="s">
        <v>187</v>
      </c>
      <c r="C26" s="3">
        <v>9836065575</v>
      </c>
      <c r="E26" s="8">
        <f t="shared" si="0"/>
        <v>7.4220599770271432E-3</v>
      </c>
      <c r="G26" s="3">
        <v>9836065575</v>
      </c>
      <c r="I26" s="8">
        <f t="shared" si="1"/>
        <v>7.4220599770271432E-3</v>
      </c>
    </row>
    <row r="27" spans="1:9" ht="24">
      <c r="A27" s="2" t="s">
        <v>173</v>
      </c>
      <c r="C27" s="3">
        <v>8333333354</v>
      </c>
      <c r="E27" s="8">
        <f t="shared" si="0"/>
        <v>6.2881341620121076E-3</v>
      </c>
      <c r="G27" s="3">
        <v>8333333354</v>
      </c>
      <c r="I27" s="8">
        <f t="shared" si="1"/>
        <v>6.2881341620121076E-3</v>
      </c>
    </row>
    <row r="28" spans="1:9" ht="24">
      <c r="A28" s="2" t="s">
        <v>175</v>
      </c>
      <c r="C28" s="3">
        <v>8196721339</v>
      </c>
      <c r="E28" s="8">
        <f t="shared" si="0"/>
        <v>6.1850500008522186E-3</v>
      </c>
      <c r="G28" s="3">
        <v>8196721339</v>
      </c>
      <c r="I28" s="8">
        <f t="shared" si="1"/>
        <v>6.1850500008522186E-3</v>
      </c>
    </row>
    <row r="29" spans="1:9" ht="24">
      <c r="A29" s="2" t="s">
        <v>188</v>
      </c>
      <c r="C29" s="3">
        <v>120901639335</v>
      </c>
      <c r="E29" s="8">
        <f t="shared" si="0"/>
        <v>9.1229487199232503E-2</v>
      </c>
      <c r="G29" s="3">
        <v>120901639335</v>
      </c>
      <c r="I29" s="8">
        <f t="shared" si="1"/>
        <v>9.1229487199232503E-2</v>
      </c>
    </row>
    <row r="30" spans="1:9" ht="24">
      <c r="A30" s="2" t="s">
        <v>173</v>
      </c>
      <c r="C30" s="3">
        <v>94999999994</v>
      </c>
      <c r="E30" s="8">
        <f t="shared" si="0"/>
        <v>7.1684729264632444E-2</v>
      </c>
      <c r="G30" s="3">
        <v>94999999994</v>
      </c>
      <c r="I30" s="8">
        <f t="shared" si="1"/>
        <v>7.1684729264632444E-2</v>
      </c>
    </row>
    <row r="31" spans="1:9" ht="24">
      <c r="A31" s="2" t="s">
        <v>184</v>
      </c>
      <c r="C31" s="3">
        <v>49163934425</v>
      </c>
      <c r="E31" s="8">
        <f t="shared" si="0"/>
        <v>3.7097929779609004E-2</v>
      </c>
      <c r="G31" s="3">
        <v>49163934425</v>
      </c>
      <c r="I31" s="8">
        <f t="shared" si="1"/>
        <v>3.7097929779609004E-2</v>
      </c>
    </row>
    <row r="32" spans="1:9" ht="24">
      <c r="A32" s="2" t="s">
        <v>175</v>
      </c>
      <c r="C32" s="3">
        <v>45901639356</v>
      </c>
      <c r="E32" s="8">
        <f t="shared" si="0"/>
        <v>3.4636279897320786E-2</v>
      </c>
      <c r="G32" s="3">
        <v>45901639356</v>
      </c>
      <c r="I32" s="8">
        <f t="shared" si="1"/>
        <v>3.4636279897320786E-2</v>
      </c>
    </row>
    <row r="33" spans="1:9" ht="24">
      <c r="A33" s="2" t="s">
        <v>189</v>
      </c>
      <c r="C33" s="3">
        <v>17307433194</v>
      </c>
      <c r="E33" s="8">
        <f t="shared" si="0"/>
        <v>1.3059775398483804E-2</v>
      </c>
      <c r="G33" s="3">
        <v>17307433194</v>
      </c>
      <c r="I33" s="8">
        <f t="shared" si="1"/>
        <v>1.3059775398483804E-2</v>
      </c>
    </row>
    <row r="34" spans="1:9" ht="24">
      <c r="A34" s="2" t="s">
        <v>190</v>
      </c>
      <c r="C34" s="3">
        <v>24180327855</v>
      </c>
      <c r="E34" s="8">
        <f t="shared" si="0"/>
        <v>1.8245897430791587E-2</v>
      </c>
      <c r="G34" s="3">
        <v>24180327855</v>
      </c>
      <c r="I34" s="8">
        <f t="shared" si="1"/>
        <v>1.8245897430791587E-2</v>
      </c>
    </row>
    <row r="35" spans="1:9" ht="24">
      <c r="A35" s="2" t="s">
        <v>191</v>
      </c>
      <c r="C35" s="3">
        <v>24180327855</v>
      </c>
      <c r="E35" s="8">
        <f t="shared" si="0"/>
        <v>1.8245897430791587E-2</v>
      </c>
      <c r="G35" s="3">
        <v>24180327855</v>
      </c>
      <c r="I35" s="8">
        <f t="shared" si="1"/>
        <v>1.8245897430791587E-2</v>
      </c>
    </row>
    <row r="36" spans="1:9" ht="24">
      <c r="A36" s="2" t="s">
        <v>175</v>
      </c>
      <c r="C36" s="3">
        <v>61475409810</v>
      </c>
      <c r="E36" s="8">
        <f t="shared" si="0"/>
        <v>4.6387874830952698E-2</v>
      </c>
      <c r="G36" s="3">
        <v>61475409810</v>
      </c>
      <c r="I36" s="8">
        <f t="shared" si="1"/>
        <v>4.6387874830952698E-2</v>
      </c>
    </row>
    <row r="37" spans="1:9" ht="24">
      <c r="A37" s="2" t="s">
        <v>173</v>
      </c>
      <c r="C37" s="3">
        <v>24999180318</v>
      </c>
      <c r="E37" s="8">
        <f t="shared" si="0"/>
        <v>1.8863783926807796E-2</v>
      </c>
      <c r="G37" s="3">
        <v>24999180318</v>
      </c>
      <c r="I37" s="8">
        <f t="shared" si="1"/>
        <v>1.8863783926807796E-2</v>
      </c>
    </row>
    <row r="38" spans="1:9" ht="24">
      <c r="A38" s="2" t="s">
        <v>176</v>
      </c>
      <c r="C38" s="3">
        <v>49163934425</v>
      </c>
      <c r="E38" s="8">
        <f t="shared" si="0"/>
        <v>3.7097929779609004E-2</v>
      </c>
      <c r="G38" s="3">
        <v>49163934425</v>
      </c>
      <c r="I38" s="8">
        <f t="shared" si="1"/>
        <v>3.7097929779609004E-2</v>
      </c>
    </row>
    <row r="39" spans="1:9" ht="24">
      <c r="A39" s="2" t="s">
        <v>173</v>
      </c>
      <c r="C39" s="3">
        <v>37499999999</v>
      </c>
      <c r="E39" s="8">
        <f t="shared" si="0"/>
        <v>2.8296603658124329E-2</v>
      </c>
      <c r="G39" s="3">
        <v>37499999999</v>
      </c>
      <c r="I39" s="8">
        <f t="shared" si="1"/>
        <v>2.8296603658124329E-2</v>
      </c>
    </row>
    <row r="40" spans="1:9" ht="24">
      <c r="A40" s="2" t="s">
        <v>177</v>
      </c>
      <c r="C40" s="3">
        <v>89999999991</v>
      </c>
      <c r="E40" s="8">
        <f t="shared" si="0"/>
        <v>6.7911848774518196E-2</v>
      </c>
      <c r="G40" s="3">
        <v>89999999991</v>
      </c>
      <c r="I40" s="8">
        <f t="shared" si="1"/>
        <v>6.7911848774518196E-2</v>
      </c>
    </row>
    <row r="41" spans="1:9" ht="24">
      <c r="A41" s="2" t="s">
        <v>192</v>
      </c>
      <c r="C41" s="3">
        <v>41666666650</v>
      </c>
      <c r="E41" s="8">
        <f t="shared" si="0"/>
        <v>3.1440670719511406E-2</v>
      </c>
      <c r="G41" s="3">
        <v>41666666650</v>
      </c>
      <c r="I41" s="8">
        <f t="shared" si="1"/>
        <v>3.1440670719511406E-2</v>
      </c>
    </row>
    <row r="42" spans="1:9" ht="24">
      <c r="A42" s="2" t="s">
        <v>193</v>
      </c>
      <c r="C42" s="3">
        <v>33879781420</v>
      </c>
      <c r="E42" s="8">
        <f t="shared" si="0"/>
        <v>2.5564873250431722E-2</v>
      </c>
      <c r="G42" s="3">
        <v>33879781420</v>
      </c>
      <c r="I42" s="8">
        <f t="shared" si="1"/>
        <v>2.5564873250431722E-2</v>
      </c>
    </row>
    <row r="43" spans="1:9" ht="24">
      <c r="A43" s="2" t="s">
        <v>194</v>
      </c>
      <c r="C43" s="3">
        <v>10163934426</v>
      </c>
      <c r="E43" s="8">
        <f t="shared" si="0"/>
        <v>7.6694619751295169E-3</v>
      </c>
      <c r="G43" s="3">
        <v>10163934426</v>
      </c>
      <c r="I43" s="8">
        <f t="shared" si="1"/>
        <v>7.6694619751295169E-3</v>
      </c>
    </row>
    <row r="44" spans="1:9" ht="24">
      <c r="A44" s="2" t="s">
        <v>173</v>
      </c>
      <c r="C44" s="3">
        <v>43333333332</v>
      </c>
      <c r="E44" s="8">
        <f t="shared" si="0"/>
        <v>3.2698297560365082E-2</v>
      </c>
      <c r="G44" s="3">
        <v>43333333332</v>
      </c>
      <c r="I44" s="8">
        <f t="shared" si="1"/>
        <v>3.2698297560365082E-2</v>
      </c>
    </row>
    <row r="45" spans="1:9" ht="24">
      <c r="A45" s="2" t="s">
        <v>177</v>
      </c>
      <c r="C45" s="3">
        <v>16939890708</v>
      </c>
      <c r="E45" s="8">
        <f t="shared" si="0"/>
        <v>1.2782436623706709E-2</v>
      </c>
      <c r="G45" s="3">
        <v>16939890708</v>
      </c>
      <c r="I45" s="8">
        <f t="shared" si="1"/>
        <v>1.2782436623706709E-2</v>
      </c>
    </row>
    <row r="46" spans="1:9" ht="24">
      <c r="A46" s="2" t="s">
        <v>175</v>
      </c>
      <c r="C46" s="3">
        <v>23333333332</v>
      </c>
      <c r="E46" s="8">
        <f t="shared" si="0"/>
        <v>1.7606775608962996E-2</v>
      </c>
      <c r="G46" s="3">
        <v>23333333332</v>
      </c>
      <c r="I46" s="8">
        <f t="shared" si="1"/>
        <v>1.7606775608962996E-2</v>
      </c>
    </row>
    <row r="47" spans="1:9" ht="24">
      <c r="A47" s="2" t="s">
        <v>186</v>
      </c>
      <c r="C47" s="3">
        <v>50655737704</v>
      </c>
      <c r="E47" s="8">
        <f t="shared" si="0"/>
        <v>3.822360887621911E-2</v>
      </c>
      <c r="G47" s="3">
        <v>50655737704</v>
      </c>
      <c r="I47" s="8">
        <f t="shared" si="1"/>
        <v>3.822360887621911E-2</v>
      </c>
    </row>
    <row r="48" spans="1:9" ht="24">
      <c r="A48" s="2" t="s">
        <v>173</v>
      </c>
      <c r="C48" s="3">
        <v>641666666</v>
      </c>
      <c r="E48" s="8">
        <f t="shared" si="0"/>
        <v>4.8418632877109943E-4</v>
      </c>
      <c r="G48" s="3">
        <v>641666666</v>
      </c>
      <c r="I48" s="8">
        <f t="shared" si="1"/>
        <v>4.8418632877109943E-4</v>
      </c>
    </row>
    <row r="49" spans="1:9" ht="24.75" thickBot="1">
      <c r="A49" s="2" t="s">
        <v>186</v>
      </c>
      <c r="C49" s="3">
        <v>3748524588</v>
      </c>
      <c r="E49" s="8">
        <f t="shared" si="0"/>
        <v>2.8285470552586226E-3</v>
      </c>
      <c r="G49" s="3">
        <v>3748524588</v>
      </c>
      <c r="I49" s="8">
        <f t="shared" si="1"/>
        <v>2.8285470552586226E-3</v>
      </c>
    </row>
    <row r="50" spans="1:9" ht="24.75" thickBot="1">
      <c r="A50" s="2" t="s">
        <v>35</v>
      </c>
      <c r="C50" s="4">
        <f>SUM(C8:C49)</f>
        <v>1325247384883</v>
      </c>
      <c r="E50" s="16">
        <f>SUM(E8:E49)</f>
        <v>1.0000000000000002</v>
      </c>
      <c r="G50" s="4">
        <f>SUM(G8:G49)</f>
        <v>1325247384883</v>
      </c>
      <c r="I50" s="16">
        <f>SUM(I8:I49)</f>
        <v>1.0000000000000002</v>
      </c>
    </row>
    <row r="51" spans="1:9" ht="23.25" thickTop="1"/>
  </sheetData>
  <mergeCells count="11">
    <mergeCell ref="G7"/>
    <mergeCell ref="I7"/>
    <mergeCell ref="G6:I6"/>
    <mergeCell ref="A2:I2"/>
    <mergeCell ref="A3:I3"/>
    <mergeCell ref="A4:I4"/>
    <mergeCell ref="A7"/>
    <mergeCell ref="C7"/>
    <mergeCell ref="E7"/>
    <mergeCell ref="C6:E6"/>
    <mergeCell ref="A5:J5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0"/>
  <sheetViews>
    <sheetView rightToLeft="1" workbookViewId="0">
      <selection activeCell="C9" sqref="C9"/>
    </sheetView>
  </sheetViews>
  <sheetFormatPr defaultRowHeight="22.5"/>
  <cols>
    <col min="1" max="1" width="42" style="1" bestFit="1" customWidth="1"/>
    <col min="2" max="2" width="1" style="1" customWidth="1"/>
    <col min="3" max="3" width="15.85546875" style="1" bestFit="1" customWidth="1"/>
    <col min="4" max="4" width="1" style="1" customWidth="1"/>
    <col min="5" max="5" width="18.7109375" style="1" bestFit="1" customWidth="1"/>
    <col min="6" max="6" width="1" style="1" customWidth="1"/>
    <col min="7" max="7" width="9.140625" style="1" customWidth="1"/>
    <col min="8" max="16384" width="9.140625" style="1"/>
  </cols>
  <sheetData>
    <row r="2" spans="1:5" ht="24">
      <c r="A2" s="28" t="s">
        <v>0</v>
      </c>
      <c r="B2" s="28" t="s">
        <v>0</v>
      </c>
      <c r="C2" s="28" t="s">
        <v>0</v>
      </c>
      <c r="D2" s="28" t="s">
        <v>0</v>
      </c>
      <c r="E2" s="28" t="s">
        <v>0</v>
      </c>
    </row>
    <row r="3" spans="1:5" ht="24">
      <c r="A3" s="28" t="s">
        <v>195</v>
      </c>
      <c r="B3" s="28" t="s">
        <v>195</v>
      </c>
      <c r="C3" s="28" t="s">
        <v>195</v>
      </c>
      <c r="D3" s="28" t="s">
        <v>195</v>
      </c>
      <c r="E3" s="28" t="s">
        <v>195</v>
      </c>
    </row>
    <row r="4" spans="1:5" ht="24">
      <c r="A4" s="28" t="s">
        <v>2</v>
      </c>
      <c r="B4" s="28" t="s">
        <v>2</v>
      </c>
      <c r="C4" s="28" t="s">
        <v>2</v>
      </c>
      <c r="D4" s="28" t="s">
        <v>2</v>
      </c>
      <c r="E4" s="28" t="s">
        <v>2</v>
      </c>
    </row>
    <row r="5" spans="1:5" ht="25.5">
      <c r="A5" s="26" t="s">
        <v>265</v>
      </c>
      <c r="B5" s="26"/>
      <c r="C5" s="26"/>
      <c r="D5" s="26"/>
      <c r="E5" s="26"/>
    </row>
    <row r="6" spans="1:5" ht="24">
      <c r="E6" s="2" t="s">
        <v>231</v>
      </c>
    </row>
    <row r="7" spans="1:5" ht="24">
      <c r="A7" s="27" t="s">
        <v>219</v>
      </c>
      <c r="C7" s="27" t="s">
        <v>197</v>
      </c>
      <c r="E7" s="27" t="s">
        <v>230</v>
      </c>
    </row>
    <row r="8" spans="1:5" ht="24">
      <c r="A8" s="27" t="s">
        <v>219</v>
      </c>
      <c r="C8" s="27" t="s">
        <v>170</v>
      </c>
      <c r="E8" s="27" t="s">
        <v>170</v>
      </c>
    </row>
    <row r="9" spans="1:5" ht="24">
      <c r="A9" s="2" t="s">
        <v>232</v>
      </c>
      <c r="C9" s="3">
        <v>1060617493</v>
      </c>
      <c r="E9" s="3">
        <v>1060617493</v>
      </c>
    </row>
    <row r="10" spans="1:5" ht="24">
      <c r="A10" s="2" t="s">
        <v>35</v>
      </c>
      <c r="C10" s="4">
        <f>SUM(C9:C9)</f>
        <v>1060617493</v>
      </c>
      <c r="E10" s="4">
        <f>SUM(E9:E9)</f>
        <v>1060617493</v>
      </c>
    </row>
  </sheetData>
  <mergeCells count="9">
    <mergeCell ref="A2:E2"/>
    <mergeCell ref="A3:E3"/>
    <mergeCell ref="A4:E4"/>
    <mergeCell ref="A7:A8"/>
    <mergeCell ref="C8"/>
    <mergeCell ref="C7"/>
    <mergeCell ref="E8"/>
    <mergeCell ref="E7"/>
    <mergeCell ref="A5:E5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S28"/>
  <sheetViews>
    <sheetView rightToLeft="1" workbookViewId="0">
      <selection activeCell="A5" sqref="A5:R5"/>
    </sheetView>
  </sheetViews>
  <sheetFormatPr defaultRowHeight="22.5"/>
  <cols>
    <col min="1" max="1" width="65.5703125" style="1" bestFit="1" customWidth="1"/>
    <col min="2" max="2" width="1" style="1" customWidth="1"/>
    <col min="3" max="3" width="16.28515625" style="1" bestFit="1" customWidth="1"/>
    <col min="4" max="4" width="1" style="1" customWidth="1"/>
    <col min="5" max="5" width="15.5703125" style="1" bestFit="1" customWidth="1"/>
    <col min="6" max="6" width="1" style="1" customWidth="1"/>
    <col min="7" max="7" width="9.28515625" style="1" bestFit="1" customWidth="1"/>
    <col min="8" max="8" width="1" style="1" customWidth="1"/>
    <col min="9" max="9" width="20.5703125" style="1" bestFit="1" customWidth="1"/>
    <col min="10" max="10" width="1" style="1" customWidth="1"/>
    <col min="11" max="11" width="17.140625" style="1" bestFit="1" customWidth="1"/>
    <col min="12" max="12" width="1" style="1" customWidth="1"/>
    <col min="13" max="13" width="20.42578125" style="1" bestFit="1" customWidth="1"/>
    <col min="14" max="14" width="1" style="1" customWidth="1"/>
    <col min="15" max="15" width="20.5703125" style="1" bestFit="1" customWidth="1"/>
    <col min="16" max="16" width="1" style="1" customWidth="1"/>
    <col min="17" max="17" width="17.140625" style="1" bestFit="1" customWidth="1"/>
    <col min="18" max="18" width="1" style="1" customWidth="1"/>
    <col min="19" max="19" width="20.425781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">
      <c r="A2" s="28" t="s">
        <v>0</v>
      </c>
      <c r="B2" s="28" t="s">
        <v>0</v>
      </c>
      <c r="C2" s="28" t="s">
        <v>0</v>
      </c>
      <c r="D2" s="28" t="s">
        <v>0</v>
      </c>
      <c r="E2" s="28" t="s">
        <v>0</v>
      </c>
      <c r="F2" s="28" t="s">
        <v>0</v>
      </c>
      <c r="G2" s="28" t="s">
        <v>0</v>
      </c>
      <c r="H2" s="28" t="s">
        <v>0</v>
      </c>
      <c r="I2" s="28" t="s">
        <v>0</v>
      </c>
      <c r="J2" s="28" t="s">
        <v>0</v>
      </c>
      <c r="K2" s="28" t="s">
        <v>0</v>
      </c>
      <c r="L2" s="28" t="s">
        <v>0</v>
      </c>
      <c r="M2" s="28" t="s">
        <v>0</v>
      </c>
      <c r="N2" s="28" t="s">
        <v>0</v>
      </c>
      <c r="O2" s="28" t="s">
        <v>0</v>
      </c>
      <c r="P2" s="28" t="s">
        <v>0</v>
      </c>
      <c r="Q2" s="28" t="s">
        <v>0</v>
      </c>
      <c r="R2" s="28" t="s">
        <v>0</v>
      </c>
      <c r="S2" s="28" t="s">
        <v>0</v>
      </c>
    </row>
    <row r="3" spans="1:19" ht="24">
      <c r="A3" s="28" t="s">
        <v>195</v>
      </c>
      <c r="B3" s="28" t="s">
        <v>195</v>
      </c>
      <c r="C3" s="28" t="s">
        <v>195</v>
      </c>
      <c r="D3" s="28" t="s">
        <v>195</v>
      </c>
      <c r="E3" s="28" t="s">
        <v>195</v>
      </c>
      <c r="F3" s="28" t="s">
        <v>195</v>
      </c>
      <c r="G3" s="28" t="s">
        <v>195</v>
      </c>
      <c r="H3" s="28" t="s">
        <v>195</v>
      </c>
      <c r="I3" s="28" t="s">
        <v>195</v>
      </c>
      <c r="J3" s="28" t="s">
        <v>195</v>
      </c>
      <c r="K3" s="28" t="s">
        <v>195</v>
      </c>
      <c r="L3" s="28" t="s">
        <v>195</v>
      </c>
      <c r="M3" s="28" t="s">
        <v>195</v>
      </c>
      <c r="N3" s="28" t="s">
        <v>195</v>
      </c>
      <c r="O3" s="28" t="s">
        <v>195</v>
      </c>
      <c r="P3" s="28" t="s">
        <v>195</v>
      </c>
      <c r="Q3" s="28" t="s">
        <v>195</v>
      </c>
      <c r="R3" s="28" t="s">
        <v>195</v>
      </c>
      <c r="S3" s="28" t="s">
        <v>195</v>
      </c>
    </row>
    <row r="4" spans="1:19" ht="24">
      <c r="A4" s="28" t="s">
        <v>2</v>
      </c>
      <c r="B4" s="28" t="s">
        <v>2</v>
      </c>
      <c r="C4" s="28" t="s">
        <v>2</v>
      </c>
      <c r="D4" s="28" t="s">
        <v>2</v>
      </c>
      <c r="E4" s="28" t="s">
        <v>2</v>
      </c>
      <c r="F4" s="28" t="s">
        <v>2</v>
      </c>
      <c r="G4" s="28" t="s">
        <v>2</v>
      </c>
      <c r="H4" s="28" t="s">
        <v>2</v>
      </c>
      <c r="I4" s="28" t="s">
        <v>2</v>
      </c>
      <c r="J4" s="28" t="s">
        <v>2</v>
      </c>
      <c r="K4" s="28" t="s">
        <v>2</v>
      </c>
      <c r="L4" s="28" t="s">
        <v>2</v>
      </c>
      <c r="M4" s="28" t="s">
        <v>2</v>
      </c>
      <c r="N4" s="28" t="s">
        <v>2</v>
      </c>
      <c r="O4" s="28" t="s">
        <v>2</v>
      </c>
      <c r="P4" s="28" t="s">
        <v>2</v>
      </c>
      <c r="Q4" s="28" t="s">
        <v>2</v>
      </c>
      <c r="R4" s="28" t="s">
        <v>2</v>
      </c>
      <c r="S4" s="28" t="s">
        <v>2</v>
      </c>
    </row>
    <row r="5" spans="1:19" ht="25.5">
      <c r="A5" s="26" t="s">
        <v>266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</row>
    <row r="6" spans="1:19" ht="24">
      <c r="A6" s="27" t="s">
        <v>196</v>
      </c>
      <c r="B6" s="27" t="s">
        <v>196</v>
      </c>
      <c r="C6" s="27" t="s">
        <v>196</v>
      </c>
      <c r="D6" s="27" t="s">
        <v>196</v>
      </c>
      <c r="E6" s="27" t="s">
        <v>196</v>
      </c>
      <c r="F6" s="27" t="s">
        <v>196</v>
      </c>
      <c r="G6" s="27" t="s">
        <v>196</v>
      </c>
      <c r="I6" s="27" t="s">
        <v>197</v>
      </c>
      <c r="J6" s="27" t="s">
        <v>197</v>
      </c>
      <c r="K6" s="27" t="s">
        <v>197</v>
      </c>
      <c r="L6" s="27" t="s">
        <v>197</v>
      </c>
      <c r="M6" s="27" t="s">
        <v>197</v>
      </c>
      <c r="O6" s="27" t="s">
        <v>198</v>
      </c>
      <c r="P6" s="27" t="s">
        <v>198</v>
      </c>
      <c r="Q6" s="27" t="s">
        <v>198</v>
      </c>
      <c r="R6" s="27" t="s">
        <v>198</v>
      </c>
      <c r="S6" s="27" t="s">
        <v>198</v>
      </c>
    </row>
    <row r="7" spans="1:19" ht="24">
      <c r="A7" s="27" t="s">
        <v>199</v>
      </c>
      <c r="C7" s="27" t="s">
        <v>200</v>
      </c>
      <c r="E7" s="27" t="s">
        <v>53</v>
      </c>
      <c r="G7" s="27" t="s">
        <v>54</v>
      </c>
      <c r="I7" s="27" t="s">
        <v>201</v>
      </c>
      <c r="K7" s="27" t="s">
        <v>202</v>
      </c>
      <c r="M7" s="27" t="s">
        <v>203</v>
      </c>
      <c r="O7" s="27" t="s">
        <v>201</v>
      </c>
      <c r="Q7" s="27" t="s">
        <v>202</v>
      </c>
      <c r="S7" s="27" t="s">
        <v>203</v>
      </c>
    </row>
    <row r="8" spans="1:19" ht="24">
      <c r="A8" s="2" t="s">
        <v>138</v>
      </c>
      <c r="C8" s="1" t="s">
        <v>35</v>
      </c>
      <c r="E8" s="1" t="s">
        <v>139</v>
      </c>
      <c r="G8" s="3">
        <v>23</v>
      </c>
      <c r="I8" s="3">
        <v>389204879110</v>
      </c>
      <c r="K8" s="1" t="s">
        <v>35</v>
      </c>
      <c r="M8" s="3">
        <v>389204879110</v>
      </c>
      <c r="O8" s="3">
        <v>389204879110</v>
      </c>
      <c r="Q8" s="1" t="s">
        <v>35</v>
      </c>
      <c r="S8" s="3">
        <v>389204879110</v>
      </c>
    </row>
    <row r="9" spans="1:19" ht="24">
      <c r="A9" s="2" t="s">
        <v>126</v>
      </c>
      <c r="C9" s="1" t="s">
        <v>35</v>
      </c>
      <c r="E9" s="1" t="s">
        <v>128</v>
      </c>
      <c r="G9" s="3">
        <v>23</v>
      </c>
      <c r="I9" s="3">
        <v>19264504924</v>
      </c>
      <c r="K9" s="1" t="s">
        <v>35</v>
      </c>
      <c r="M9" s="3">
        <v>19264504924</v>
      </c>
      <c r="O9" s="3">
        <v>19264504924</v>
      </c>
      <c r="Q9" s="1" t="s">
        <v>35</v>
      </c>
      <c r="S9" s="3">
        <v>19264504924</v>
      </c>
    </row>
    <row r="10" spans="1:19" ht="24">
      <c r="A10" s="2" t="s">
        <v>97</v>
      </c>
      <c r="C10" s="1" t="s">
        <v>35</v>
      </c>
      <c r="E10" s="1" t="s">
        <v>99</v>
      </c>
      <c r="G10" s="3">
        <v>23</v>
      </c>
      <c r="I10" s="3">
        <v>19242217719</v>
      </c>
      <c r="K10" s="1" t="s">
        <v>35</v>
      </c>
      <c r="M10" s="3">
        <v>19242217719</v>
      </c>
      <c r="O10" s="3">
        <v>19242217719</v>
      </c>
      <c r="Q10" s="1" t="s">
        <v>35</v>
      </c>
      <c r="S10" s="3">
        <v>19242217719</v>
      </c>
    </row>
    <row r="11" spans="1:19" ht="24">
      <c r="A11" s="2" t="s">
        <v>123</v>
      </c>
      <c r="C11" s="1" t="s">
        <v>35</v>
      </c>
      <c r="E11" s="1" t="s">
        <v>125</v>
      </c>
      <c r="G11" s="3">
        <v>23</v>
      </c>
      <c r="I11" s="3">
        <v>20307396900</v>
      </c>
      <c r="K11" s="1" t="s">
        <v>35</v>
      </c>
      <c r="M11" s="3">
        <v>20307396900</v>
      </c>
      <c r="O11" s="3">
        <v>20307396900</v>
      </c>
      <c r="Q11" s="1" t="s">
        <v>35</v>
      </c>
      <c r="S11" s="3">
        <v>20307396900</v>
      </c>
    </row>
    <row r="12" spans="1:19" ht="24">
      <c r="A12" s="2" t="s">
        <v>129</v>
      </c>
      <c r="C12" s="1" t="s">
        <v>35</v>
      </c>
      <c r="E12" s="1" t="s">
        <v>131</v>
      </c>
      <c r="G12" s="3">
        <v>23</v>
      </c>
      <c r="I12" s="3">
        <v>8702765519</v>
      </c>
      <c r="K12" s="1" t="s">
        <v>35</v>
      </c>
      <c r="M12" s="3">
        <v>8702765519</v>
      </c>
      <c r="O12" s="3">
        <v>8702765519</v>
      </c>
      <c r="Q12" s="1" t="s">
        <v>35</v>
      </c>
      <c r="S12" s="3">
        <v>8702765519</v>
      </c>
    </row>
    <row r="13" spans="1:19" ht="24">
      <c r="A13" s="2" t="s">
        <v>120</v>
      </c>
      <c r="C13" s="1" t="s">
        <v>35</v>
      </c>
      <c r="E13" s="1" t="s">
        <v>122</v>
      </c>
      <c r="G13" s="3">
        <v>23</v>
      </c>
      <c r="I13" s="3">
        <v>92932784646</v>
      </c>
      <c r="K13" s="1" t="s">
        <v>35</v>
      </c>
      <c r="M13" s="3">
        <v>92932784646</v>
      </c>
      <c r="O13" s="3">
        <v>92932784646</v>
      </c>
      <c r="Q13" s="1" t="s">
        <v>35</v>
      </c>
      <c r="S13" s="3">
        <v>92932784646</v>
      </c>
    </row>
    <row r="14" spans="1:19" ht="24">
      <c r="A14" s="2" t="s">
        <v>140</v>
      </c>
      <c r="C14" s="1" t="s">
        <v>35</v>
      </c>
      <c r="E14" s="1" t="s">
        <v>142</v>
      </c>
      <c r="G14" s="3">
        <v>23</v>
      </c>
      <c r="I14" s="3">
        <v>70105079383</v>
      </c>
      <c r="K14" s="1" t="s">
        <v>35</v>
      </c>
      <c r="M14" s="3">
        <v>70105079383</v>
      </c>
      <c r="O14" s="3">
        <v>70105079383</v>
      </c>
      <c r="Q14" s="1" t="s">
        <v>35</v>
      </c>
      <c r="S14" s="3">
        <v>70105079383</v>
      </c>
    </row>
    <row r="15" spans="1:19" ht="24">
      <c r="A15" s="2" t="s">
        <v>117</v>
      </c>
      <c r="C15" s="1" t="s">
        <v>35</v>
      </c>
      <c r="E15" s="1" t="s">
        <v>119</v>
      </c>
      <c r="G15" s="3">
        <v>20.5</v>
      </c>
      <c r="I15" s="3">
        <v>8393156158</v>
      </c>
      <c r="K15" s="1" t="s">
        <v>35</v>
      </c>
      <c r="M15" s="3">
        <v>8393156158</v>
      </c>
      <c r="O15" s="3">
        <v>8393156158</v>
      </c>
      <c r="Q15" s="1" t="s">
        <v>35</v>
      </c>
      <c r="S15" s="3">
        <v>8393156158</v>
      </c>
    </row>
    <row r="16" spans="1:19" ht="24">
      <c r="A16" s="2" t="s">
        <v>114</v>
      </c>
      <c r="C16" s="1" t="s">
        <v>35</v>
      </c>
      <c r="E16" s="1" t="s">
        <v>116</v>
      </c>
      <c r="G16" s="3">
        <v>20.5</v>
      </c>
      <c r="I16" s="3">
        <v>18630147857</v>
      </c>
      <c r="K16" s="1" t="s">
        <v>35</v>
      </c>
      <c r="M16" s="3">
        <v>18630147857</v>
      </c>
      <c r="O16" s="3">
        <v>18630147857</v>
      </c>
      <c r="Q16" s="1" t="s">
        <v>35</v>
      </c>
      <c r="S16" s="3">
        <v>18630147857</v>
      </c>
    </row>
    <row r="17" spans="1:19" ht="24">
      <c r="A17" s="2" t="s">
        <v>94</v>
      </c>
      <c r="C17" s="1" t="s">
        <v>35</v>
      </c>
      <c r="E17" s="1" t="s">
        <v>96</v>
      </c>
      <c r="G17" s="3">
        <v>19</v>
      </c>
      <c r="I17" s="3">
        <v>19606438246</v>
      </c>
      <c r="K17" s="1" t="s">
        <v>35</v>
      </c>
      <c r="M17" s="3">
        <v>19606438246</v>
      </c>
      <c r="O17" s="3">
        <v>19606438246</v>
      </c>
      <c r="Q17" s="1" t="s">
        <v>35</v>
      </c>
      <c r="S17" s="3">
        <v>19606438246</v>
      </c>
    </row>
    <row r="18" spans="1:19" ht="24">
      <c r="A18" s="2" t="s">
        <v>111</v>
      </c>
      <c r="C18" s="1" t="s">
        <v>35</v>
      </c>
      <c r="E18" s="1" t="s">
        <v>113</v>
      </c>
      <c r="G18" s="3">
        <v>20.5</v>
      </c>
      <c r="I18" s="3">
        <v>11356000721</v>
      </c>
      <c r="K18" s="1" t="s">
        <v>35</v>
      </c>
      <c r="M18" s="3">
        <v>11356000721</v>
      </c>
      <c r="O18" s="3">
        <v>11356000721</v>
      </c>
      <c r="Q18" s="1" t="s">
        <v>35</v>
      </c>
      <c r="S18" s="3">
        <v>11356000721</v>
      </c>
    </row>
    <row r="19" spans="1:19" ht="24">
      <c r="A19" s="2" t="s">
        <v>108</v>
      </c>
      <c r="C19" s="1" t="s">
        <v>35</v>
      </c>
      <c r="E19" s="1" t="s">
        <v>110</v>
      </c>
      <c r="G19" s="3">
        <v>20.5</v>
      </c>
      <c r="I19" s="3">
        <v>40898904864</v>
      </c>
      <c r="K19" s="1" t="s">
        <v>35</v>
      </c>
      <c r="M19" s="3">
        <v>40898904864</v>
      </c>
      <c r="O19" s="3">
        <v>40898904864</v>
      </c>
      <c r="Q19" s="1" t="s">
        <v>35</v>
      </c>
      <c r="S19" s="3">
        <v>40898904864</v>
      </c>
    </row>
    <row r="20" spans="1:19" ht="24">
      <c r="A20" s="2" t="s">
        <v>106</v>
      </c>
      <c r="C20" s="1" t="s">
        <v>35</v>
      </c>
      <c r="E20" s="1" t="s">
        <v>107</v>
      </c>
      <c r="G20" s="3">
        <v>18</v>
      </c>
      <c r="I20" s="3">
        <v>241411242241</v>
      </c>
      <c r="K20" s="1" t="s">
        <v>35</v>
      </c>
      <c r="M20" s="3">
        <v>241411242241</v>
      </c>
      <c r="O20" s="3">
        <v>241411242241</v>
      </c>
      <c r="Q20" s="1" t="s">
        <v>35</v>
      </c>
      <c r="S20" s="3">
        <v>241411242241</v>
      </c>
    </row>
    <row r="21" spans="1:19" ht="24">
      <c r="A21" s="2" t="s">
        <v>103</v>
      </c>
      <c r="C21" s="1" t="s">
        <v>35</v>
      </c>
      <c r="E21" s="1" t="s">
        <v>105</v>
      </c>
      <c r="G21" s="3">
        <v>18</v>
      </c>
      <c r="I21" s="3">
        <v>2508896712</v>
      </c>
      <c r="K21" s="1" t="s">
        <v>35</v>
      </c>
      <c r="M21" s="3">
        <v>2508896712</v>
      </c>
      <c r="O21" s="3">
        <v>2508896712</v>
      </c>
      <c r="Q21" s="1" t="s">
        <v>35</v>
      </c>
      <c r="S21" s="3">
        <v>2508896712</v>
      </c>
    </row>
    <row r="22" spans="1:19" ht="24">
      <c r="A22" s="2" t="s">
        <v>91</v>
      </c>
      <c r="C22" s="1" t="s">
        <v>35</v>
      </c>
      <c r="E22" s="1" t="s">
        <v>93</v>
      </c>
      <c r="G22" s="3">
        <v>18</v>
      </c>
      <c r="I22" s="3">
        <v>43398333781</v>
      </c>
      <c r="K22" s="1" t="s">
        <v>35</v>
      </c>
      <c r="M22" s="3">
        <v>43398333781</v>
      </c>
      <c r="O22" s="3">
        <v>43398333781</v>
      </c>
      <c r="Q22" s="1" t="s">
        <v>35</v>
      </c>
      <c r="S22" s="3">
        <v>43398333781</v>
      </c>
    </row>
    <row r="23" spans="1:19" ht="24">
      <c r="A23" s="2" t="s">
        <v>69</v>
      </c>
      <c r="C23" s="1" t="s">
        <v>35</v>
      </c>
      <c r="E23" s="1" t="s">
        <v>71</v>
      </c>
      <c r="G23" s="3">
        <v>18</v>
      </c>
      <c r="I23" s="3">
        <v>17080880305</v>
      </c>
      <c r="K23" s="1" t="s">
        <v>35</v>
      </c>
      <c r="M23" s="3">
        <v>17080880305</v>
      </c>
      <c r="O23" s="3">
        <v>17080880305</v>
      </c>
      <c r="Q23" s="1" t="s">
        <v>35</v>
      </c>
      <c r="S23" s="3">
        <v>17080880305</v>
      </c>
    </row>
    <row r="24" spans="1:19" ht="24">
      <c r="A24" s="2" t="s">
        <v>100</v>
      </c>
      <c r="C24" s="1" t="s">
        <v>35</v>
      </c>
      <c r="E24" s="1" t="s">
        <v>102</v>
      </c>
      <c r="G24" s="3">
        <v>18.5</v>
      </c>
      <c r="I24" s="3">
        <v>15742302286</v>
      </c>
      <c r="K24" s="1" t="s">
        <v>35</v>
      </c>
      <c r="M24" s="3">
        <v>15742302286</v>
      </c>
      <c r="O24" s="3">
        <v>15742302286</v>
      </c>
      <c r="Q24" s="1" t="s">
        <v>35</v>
      </c>
      <c r="S24" s="3">
        <v>15742302286</v>
      </c>
    </row>
    <row r="25" spans="1:19" ht="24">
      <c r="A25" s="2" t="s">
        <v>72</v>
      </c>
      <c r="C25" s="1" t="s">
        <v>35</v>
      </c>
      <c r="E25" s="1" t="s">
        <v>74</v>
      </c>
      <c r="G25" s="3">
        <v>18</v>
      </c>
      <c r="I25" s="3">
        <v>6178125288</v>
      </c>
      <c r="K25" s="1" t="s">
        <v>35</v>
      </c>
      <c r="M25" s="3">
        <v>6178125288</v>
      </c>
      <c r="O25" s="3">
        <v>6178125288</v>
      </c>
      <c r="Q25" s="1" t="s">
        <v>35</v>
      </c>
      <c r="S25" s="3">
        <v>6178125288</v>
      </c>
    </row>
    <row r="26" spans="1:19" ht="24.75" thickBot="1">
      <c r="A26" s="2" t="s">
        <v>228</v>
      </c>
      <c r="G26" s="3"/>
      <c r="I26" s="3">
        <v>5646666660</v>
      </c>
      <c r="M26" s="3">
        <v>5646666660</v>
      </c>
      <c r="O26" s="3">
        <v>5646666660</v>
      </c>
      <c r="S26" s="3">
        <v>5646666660</v>
      </c>
    </row>
    <row r="27" spans="1:19" ht="24.75" thickBot="1">
      <c r="A27" s="2" t="s">
        <v>35</v>
      </c>
      <c r="C27" s="1" t="s">
        <v>35</v>
      </c>
      <c r="E27" s="1" t="s">
        <v>35</v>
      </c>
      <c r="G27" s="7"/>
      <c r="I27" s="4">
        <f>SUM(I8:I26)</f>
        <v>1050610723320</v>
      </c>
      <c r="K27" s="4">
        <f>SUM(K8:K25)</f>
        <v>0</v>
      </c>
      <c r="M27" s="4">
        <f>SUM(M8:M26)</f>
        <v>1050610723320</v>
      </c>
      <c r="O27" s="4">
        <f>SUM(O8:O26)</f>
        <v>1050610723320</v>
      </c>
      <c r="Q27" s="4">
        <f>SUM(Q8:Q25)</f>
        <v>0</v>
      </c>
      <c r="S27" s="4">
        <f>SUM(S8:S26)</f>
        <v>1050610723320</v>
      </c>
    </row>
    <row r="28" spans="1:19" ht="23.25" thickTop="1"/>
  </sheetData>
  <mergeCells count="17">
    <mergeCell ref="O6:S6"/>
    <mergeCell ref="A2:S2"/>
    <mergeCell ref="A3:S3"/>
    <mergeCell ref="A4:S4"/>
    <mergeCell ref="I7"/>
    <mergeCell ref="K7"/>
    <mergeCell ref="M7"/>
    <mergeCell ref="I6:M6"/>
    <mergeCell ref="O7"/>
    <mergeCell ref="A7"/>
    <mergeCell ref="C7"/>
    <mergeCell ref="E7"/>
    <mergeCell ref="G7"/>
    <mergeCell ref="A6:G6"/>
    <mergeCell ref="A5:R5"/>
    <mergeCell ref="Q7"/>
    <mergeCell ref="S7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63AD8A-35E1-47DB-981D-1F1A7DB83B43}">
  <dimension ref="A2:M51"/>
  <sheetViews>
    <sheetView rightToLeft="1" workbookViewId="0">
      <selection activeCell="A12" sqref="A12"/>
    </sheetView>
  </sheetViews>
  <sheetFormatPr defaultRowHeight="22.5"/>
  <cols>
    <col min="1" max="1" width="38.5703125" style="1" bestFit="1" customWidth="1"/>
    <col min="2" max="2" width="1" style="1" customWidth="1"/>
    <col min="3" max="3" width="20.5703125" style="1" bestFit="1" customWidth="1"/>
    <col min="4" max="4" width="1" style="1" customWidth="1"/>
    <col min="5" max="5" width="17.140625" style="1" bestFit="1" customWidth="1"/>
    <col min="6" max="6" width="1" style="1" customWidth="1"/>
    <col min="7" max="7" width="20.42578125" style="1" bestFit="1" customWidth="1"/>
    <col min="8" max="8" width="1" style="1" customWidth="1"/>
    <col min="9" max="9" width="20.5703125" style="1" bestFit="1" customWidth="1"/>
    <col min="10" max="10" width="1" style="1" customWidth="1"/>
    <col min="11" max="11" width="17.140625" style="1" bestFit="1" customWidth="1"/>
    <col min="12" max="12" width="1" style="1" customWidth="1"/>
    <col min="13" max="13" width="20.42578125" style="1" bestFit="1" customWidth="1"/>
    <col min="14" max="14" width="1" style="1" customWidth="1"/>
    <col min="15" max="15" width="9.140625" style="1" customWidth="1"/>
    <col min="16" max="16384" width="9.140625" style="1"/>
  </cols>
  <sheetData>
    <row r="2" spans="1:13" ht="24">
      <c r="A2" s="28" t="s">
        <v>0</v>
      </c>
      <c r="B2" s="28" t="s">
        <v>0</v>
      </c>
      <c r="C2" s="28" t="s">
        <v>0</v>
      </c>
      <c r="D2" s="28" t="s">
        <v>0</v>
      </c>
      <c r="E2" s="28" t="s">
        <v>0</v>
      </c>
      <c r="F2" s="28" t="s">
        <v>0</v>
      </c>
      <c r="G2" s="28" t="s">
        <v>0</v>
      </c>
      <c r="H2" s="28" t="s">
        <v>0</v>
      </c>
      <c r="I2" s="28" t="s">
        <v>0</v>
      </c>
      <c r="J2" s="28" t="s">
        <v>0</v>
      </c>
      <c r="K2" s="28" t="s">
        <v>0</v>
      </c>
      <c r="L2" s="28" t="s">
        <v>0</v>
      </c>
      <c r="M2" s="28" t="s">
        <v>0</v>
      </c>
    </row>
    <row r="3" spans="1:13" ht="24">
      <c r="A3" s="28" t="s">
        <v>195</v>
      </c>
      <c r="B3" s="28" t="s">
        <v>195</v>
      </c>
      <c r="C3" s="28" t="s">
        <v>195</v>
      </c>
      <c r="D3" s="28" t="s">
        <v>195</v>
      </c>
      <c r="E3" s="28" t="s">
        <v>195</v>
      </c>
      <c r="F3" s="28" t="s">
        <v>195</v>
      </c>
      <c r="G3" s="28" t="s">
        <v>195</v>
      </c>
      <c r="H3" s="28" t="s">
        <v>195</v>
      </c>
      <c r="I3" s="28" t="s">
        <v>195</v>
      </c>
      <c r="J3" s="28" t="s">
        <v>195</v>
      </c>
      <c r="K3" s="28" t="s">
        <v>195</v>
      </c>
      <c r="L3" s="28" t="s">
        <v>195</v>
      </c>
      <c r="M3" s="28" t="s">
        <v>195</v>
      </c>
    </row>
    <row r="4" spans="1:13" ht="24">
      <c r="A4" s="28" t="s">
        <v>2</v>
      </c>
      <c r="B4" s="28" t="s">
        <v>2</v>
      </c>
      <c r="C4" s="28" t="s">
        <v>2</v>
      </c>
      <c r="D4" s="28" t="s">
        <v>2</v>
      </c>
      <c r="E4" s="28" t="s">
        <v>2</v>
      </c>
      <c r="F4" s="28" t="s">
        <v>2</v>
      </c>
      <c r="G4" s="28" t="s">
        <v>2</v>
      </c>
      <c r="H4" s="28" t="s">
        <v>2</v>
      </c>
      <c r="I4" s="28" t="s">
        <v>2</v>
      </c>
      <c r="J4" s="28" t="s">
        <v>2</v>
      </c>
      <c r="K4" s="28" t="s">
        <v>2</v>
      </c>
      <c r="L4" s="28" t="s">
        <v>2</v>
      </c>
      <c r="M4" s="28" t="s">
        <v>2</v>
      </c>
    </row>
    <row r="5" spans="1:13" ht="25.5">
      <c r="A5" s="26" t="s">
        <v>267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</row>
    <row r="6" spans="1:13" ht="24.75" thickBot="1">
      <c r="A6" s="10" t="s">
        <v>196</v>
      </c>
      <c r="C6" s="27" t="s">
        <v>197</v>
      </c>
      <c r="D6" s="27" t="s">
        <v>197</v>
      </c>
      <c r="E6" s="27" t="s">
        <v>197</v>
      </c>
      <c r="F6" s="27" t="s">
        <v>197</v>
      </c>
      <c r="G6" s="27" t="s">
        <v>197</v>
      </c>
      <c r="I6" s="27" t="s">
        <v>198</v>
      </c>
      <c r="J6" s="27" t="s">
        <v>198</v>
      </c>
      <c r="K6" s="27" t="s">
        <v>198</v>
      </c>
      <c r="L6" s="27" t="s">
        <v>198</v>
      </c>
      <c r="M6" s="27" t="s">
        <v>198</v>
      </c>
    </row>
    <row r="7" spans="1:13" ht="24.75" thickBot="1">
      <c r="A7" s="10" t="s">
        <v>199</v>
      </c>
      <c r="C7" s="10" t="s">
        <v>201</v>
      </c>
      <c r="E7" s="10" t="s">
        <v>202</v>
      </c>
      <c r="G7" s="10" t="s">
        <v>203</v>
      </c>
      <c r="I7" s="10" t="s">
        <v>201</v>
      </c>
      <c r="K7" s="10" t="s">
        <v>202</v>
      </c>
      <c r="M7" s="10" t="s">
        <v>203</v>
      </c>
    </row>
    <row r="8" spans="1:13" ht="24">
      <c r="A8" s="2" t="s">
        <v>173</v>
      </c>
      <c r="C8" s="3">
        <v>7309</v>
      </c>
      <c r="E8" s="3">
        <v>0</v>
      </c>
      <c r="G8" s="3">
        <v>7309</v>
      </c>
      <c r="I8" s="3">
        <v>7309</v>
      </c>
      <c r="K8" s="3">
        <v>0</v>
      </c>
      <c r="M8" s="3">
        <v>7309</v>
      </c>
    </row>
    <row r="9" spans="1:13" ht="24">
      <c r="A9" s="2" t="s">
        <v>175</v>
      </c>
      <c r="C9" s="3">
        <v>2840</v>
      </c>
      <c r="E9" s="3">
        <v>0</v>
      </c>
      <c r="G9" s="3">
        <v>2840</v>
      </c>
      <c r="I9" s="3">
        <v>2840</v>
      </c>
      <c r="K9" s="3">
        <v>0</v>
      </c>
      <c r="M9" s="3">
        <v>2840</v>
      </c>
    </row>
    <row r="10" spans="1:13" ht="24">
      <c r="A10" s="2" t="s">
        <v>177</v>
      </c>
      <c r="C10" s="3">
        <v>14478</v>
      </c>
      <c r="E10" s="3">
        <v>0</v>
      </c>
      <c r="G10" s="3">
        <v>14478</v>
      </c>
      <c r="I10" s="3">
        <v>14478</v>
      </c>
      <c r="K10" s="3">
        <v>0</v>
      </c>
      <c r="M10" s="3">
        <v>14478</v>
      </c>
    </row>
    <row r="11" spans="1:13" ht="24">
      <c r="A11" s="2" t="s">
        <v>178</v>
      </c>
      <c r="C11" s="3">
        <v>32907686433</v>
      </c>
      <c r="E11" s="3">
        <v>0</v>
      </c>
      <c r="G11" s="3">
        <v>32907686433</v>
      </c>
      <c r="I11" s="3">
        <v>32907686433</v>
      </c>
      <c r="K11" s="3">
        <v>0</v>
      </c>
      <c r="M11" s="3">
        <v>32907686433</v>
      </c>
    </row>
    <row r="12" spans="1:13" ht="24">
      <c r="A12" s="2" t="s">
        <v>174</v>
      </c>
      <c r="C12" s="3">
        <v>358457</v>
      </c>
      <c r="E12" s="3">
        <v>0</v>
      </c>
      <c r="G12" s="3">
        <v>358457</v>
      </c>
      <c r="I12" s="3">
        <v>358457</v>
      </c>
      <c r="K12" s="3">
        <v>0</v>
      </c>
      <c r="M12" s="3">
        <v>358457</v>
      </c>
    </row>
    <row r="13" spans="1:13" ht="24">
      <c r="A13" s="2" t="s">
        <v>180</v>
      </c>
      <c r="C13" s="3">
        <v>10710382508</v>
      </c>
      <c r="E13" s="3">
        <v>119503350</v>
      </c>
      <c r="G13" s="3">
        <v>10590879158</v>
      </c>
      <c r="I13" s="3">
        <v>10710382508</v>
      </c>
      <c r="K13" s="3">
        <v>119503350</v>
      </c>
      <c r="M13" s="3">
        <v>10590879158</v>
      </c>
    </row>
    <row r="14" spans="1:13" ht="24">
      <c r="A14" s="2" t="s">
        <v>181</v>
      </c>
      <c r="C14" s="3">
        <v>24180327855</v>
      </c>
      <c r="E14" s="3">
        <v>282488250</v>
      </c>
      <c r="G14" s="3">
        <v>23897839605</v>
      </c>
      <c r="I14" s="3">
        <v>24180327855</v>
      </c>
      <c r="K14" s="3">
        <v>282488250</v>
      </c>
      <c r="M14" s="3">
        <v>23897839605</v>
      </c>
    </row>
    <row r="15" spans="1:13" ht="24">
      <c r="A15" s="2" t="s">
        <v>182</v>
      </c>
      <c r="C15" s="3">
        <v>72540983595</v>
      </c>
      <c r="E15" s="3">
        <v>739841122</v>
      </c>
      <c r="G15" s="3">
        <v>71801142473</v>
      </c>
      <c r="I15" s="3">
        <v>72540983595</v>
      </c>
      <c r="K15" s="3">
        <v>739841122</v>
      </c>
      <c r="M15" s="3">
        <v>71801142473</v>
      </c>
    </row>
    <row r="16" spans="1:13" ht="24">
      <c r="A16" s="2" t="s">
        <v>183</v>
      </c>
      <c r="C16" s="3">
        <v>4916393447</v>
      </c>
      <c r="E16" s="3">
        <v>0</v>
      </c>
      <c r="G16" s="3">
        <v>4916393447</v>
      </c>
      <c r="I16" s="3">
        <v>4916393447</v>
      </c>
      <c r="K16" s="3">
        <v>0</v>
      </c>
      <c r="M16" s="3">
        <v>4916393447</v>
      </c>
    </row>
    <row r="17" spans="1:13" ht="24">
      <c r="A17" s="2" t="s">
        <v>173</v>
      </c>
      <c r="C17" s="3">
        <v>1</v>
      </c>
      <c r="E17" s="3">
        <v>0</v>
      </c>
      <c r="G17" s="3">
        <v>1</v>
      </c>
      <c r="I17" s="3">
        <v>1</v>
      </c>
      <c r="K17" s="3">
        <v>0</v>
      </c>
      <c r="M17" s="3">
        <v>1</v>
      </c>
    </row>
    <row r="18" spans="1:13" ht="24">
      <c r="A18" s="2" t="s">
        <v>182</v>
      </c>
      <c r="C18" s="3">
        <v>48360655725</v>
      </c>
      <c r="E18" s="3">
        <v>493227414</v>
      </c>
      <c r="G18" s="3">
        <v>47867428311</v>
      </c>
      <c r="I18" s="3">
        <v>48360655725</v>
      </c>
      <c r="K18" s="3">
        <v>493227414</v>
      </c>
      <c r="M18" s="3">
        <v>47867428311</v>
      </c>
    </row>
    <row r="19" spans="1:13" ht="24">
      <c r="A19" s="2" t="s">
        <v>177</v>
      </c>
      <c r="C19" s="3">
        <v>110958904108</v>
      </c>
      <c r="E19" s="3">
        <v>631459373</v>
      </c>
      <c r="G19" s="3">
        <v>110327444735</v>
      </c>
      <c r="I19" s="3">
        <v>110958904108</v>
      </c>
      <c r="K19" s="3">
        <v>631459373</v>
      </c>
      <c r="M19" s="3">
        <v>110327444735</v>
      </c>
    </row>
    <row r="20" spans="1:13" ht="24">
      <c r="A20" s="2" t="s">
        <v>184</v>
      </c>
      <c r="C20" s="3">
        <v>8193989093</v>
      </c>
      <c r="E20" s="3">
        <v>0</v>
      </c>
      <c r="G20" s="3">
        <v>8193989093</v>
      </c>
      <c r="I20" s="3">
        <v>8193989093</v>
      </c>
      <c r="K20" s="3">
        <v>0</v>
      </c>
      <c r="M20" s="3">
        <v>8193989093</v>
      </c>
    </row>
    <row r="21" spans="1:13" ht="24">
      <c r="A21" s="2" t="s">
        <v>185</v>
      </c>
      <c r="C21" s="3">
        <v>24999999992</v>
      </c>
      <c r="E21" s="3">
        <v>591488451</v>
      </c>
      <c r="G21" s="3">
        <v>24408511541</v>
      </c>
      <c r="I21" s="3">
        <v>24999999992</v>
      </c>
      <c r="K21" s="3">
        <v>591488451</v>
      </c>
      <c r="M21" s="3">
        <v>24408511541</v>
      </c>
    </row>
    <row r="22" spans="1:13" ht="24">
      <c r="A22" s="2" t="s">
        <v>173</v>
      </c>
      <c r="C22" s="3">
        <v>25408469936</v>
      </c>
      <c r="E22" s="3">
        <v>589910496</v>
      </c>
      <c r="G22" s="3">
        <v>24818559440</v>
      </c>
      <c r="I22" s="3">
        <v>25408469936</v>
      </c>
      <c r="K22" s="3">
        <v>589910496</v>
      </c>
      <c r="M22" s="3">
        <v>24818559440</v>
      </c>
    </row>
    <row r="23" spans="1:13" ht="24">
      <c r="A23" s="2" t="s">
        <v>186</v>
      </c>
      <c r="C23" s="3">
        <v>54899726774</v>
      </c>
      <c r="E23" s="3">
        <v>0</v>
      </c>
      <c r="G23" s="3">
        <v>54899726774</v>
      </c>
      <c r="I23" s="3">
        <v>54899726774</v>
      </c>
      <c r="K23" s="3">
        <v>0</v>
      </c>
      <c r="M23" s="3">
        <v>54899726774</v>
      </c>
    </row>
    <row r="24" spans="1:13" ht="24">
      <c r="A24" s="2" t="s">
        <v>204</v>
      </c>
      <c r="C24" s="3">
        <v>1</v>
      </c>
      <c r="E24" s="3">
        <v>0</v>
      </c>
      <c r="G24" s="3">
        <v>1</v>
      </c>
      <c r="I24" s="3">
        <v>1</v>
      </c>
      <c r="K24" s="3">
        <v>0</v>
      </c>
      <c r="M24" s="3">
        <v>1</v>
      </c>
    </row>
    <row r="25" spans="1:13" ht="24">
      <c r="A25" s="2" t="s">
        <v>173</v>
      </c>
      <c r="C25" s="3">
        <v>16666666680</v>
      </c>
      <c r="E25" s="3">
        <v>0</v>
      </c>
      <c r="G25" s="3">
        <v>16666666680</v>
      </c>
      <c r="I25" s="3">
        <v>16666666680</v>
      </c>
      <c r="K25" s="3">
        <v>0</v>
      </c>
      <c r="M25" s="3">
        <v>16666666680</v>
      </c>
    </row>
    <row r="26" spans="1:13" ht="24">
      <c r="A26" s="2" t="s">
        <v>187</v>
      </c>
      <c r="C26" s="3">
        <v>9836065575</v>
      </c>
      <c r="E26" s="3">
        <v>0</v>
      </c>
      <c r="G26" s="3">
        <v>9836065575</v>
      </c>
      <c r="I26" s="3">
        <v>9836065575</v>
      </c>
      <c r="K26" s="3">
        <v>0</v>
      </c>
      <c r="M26" s="3">
        <v>9836065575</v>
      </c>
    </row>
    <row r="27" spans="1:13" ht="24">
      <c r="A27" s="2" t="s">
        <v>173</v>
      </c>
      <c r="C27" s="3">
        <v>8333333354</v>
      </c>
      <c r="E27" s="3">
        <v>0</v>
      </c>
      <c r="G27" s="3">
        <v>8333333354</v>
      </c>
      <c r="I27" s="3">
        <v>8333333354</v>
      </c>
      <c r="K27" s="3">
        <v>0</v>
      </c>
      <c r="M27" s="3">
        <v>8333333354</v>
      </c>
    </row>
    <row r="28" spans="1:13" ht="24">
      <c r="A28" s="2" t="s">
        <v>175</v>
      </c>
      <c r="C28" s="3">
        <v>8196721339</v>
      </c>
      <c r="E28" s="3">
        <v>0</v>
      </c>
      <c r="G28" s="3">
        <v>8196721339</v>
      </c>
      <c r="I28" s="3">
        <v>8196721339</v>
      </c>
      <c r="K28" s="3">
        <v>0</v>
      </c>
      <c r="M28" s="3">
        <v>8196721339</v>
      </c>
    </row>
    <row r="29" spans="1:13" ht="24">
      <c r="A29" s="2" t="s">
        <v>188</v>
      </c>
      <c r="C29" s="3">
        <v>120901639335</v>
      </c>
      <c r="E29" s="3">
        <v>1187693116</v>
      </c>
      <c r="G29" s="3">
        <v>119713946219</v>
      </c>
      <c r="I29" s="3">
        <v>120901639335</v>
      </c>
      <c r="K29" s="3">
        <v>1187693116</v>
      </c>
      <c r="M29" s="3">
        <v>119713946219</v>
      </c>
    </row>
    <row r="30" spans="1:13" ht="24">
      <c r="A30" s="2" t="s">
        <v>173</v>
      </c>
      <c r="C30" s="3">
        <v>94999999994</v>
      </c>
      <c r="E30" s="3">
        <v>591488451</v>
      </c>
      <c r="G30" s="3">
        <v>94408511543</v>
      </c>
      <c r="I30" s="3">
        <v>94999999994</v>
      </c>
      <c r="K30" s="3">
        <v>591488451</v>
      </c>
      <c r="M30" s="3">
        <v>94408511543</v>
      </c>
    </row>
    <row r="31" spans="1:13" ht="24">
      <c r="A31" s="2" t="s">
        <v>184</v>
      </c>
      <c r="C31" s="3">
        <v>49163934425</v>
      </c>
      <c r="E31" s="3">
        <v>800938936</v>
      </c>
      <c r="G31" s="3">
        <v>48362995489</v>
      </c>
      <c r="I31" s="3">
        <v>49163934425</v>
      </c>
      <c r="K31" s="3">
        <v>800938936</v>
      </c>
      <c r="M31" s="3">
        <v>48362995489</v>
      </c>
    </row>
    <row r="32" spans="1:13" ht="24">
      <c r="A32" s="2" t="s">
        <v>175</v>
      </c>
      <c r="C32" s="3">
        <v>45901639356</v>
      </c>
      <c r="E32" s="3">
        <v>0</v>
      </c>
      <c r="G32" s="3">
        <v>45901639356</v>
      </c>
      <c r="I32" s="3">
        <v>45901639356</v>
      </c>
      <c r="K32" s="3">
        <v>0</v>
      </c>
      <c r="M32" s="3">
        <v>45901639356</v>
      </c>
    </row>
    <row r="33" spans="1:13" ht="24">
      <c r="A33" s="2" t="s">
        <v>189</v>
      </c>
      <c r="C33" s="3">
        <v>17307433194</v>
      </c>
      <c r="E33" s="3">
        <v>0</v>
      </c>
      <c r="G33" s="3">
        <v>17307433194</v>
      </c>
      <c r="I33" s="3">
        <v>17307433194</v>
      </c>
      <c r="K33" s="3">
        <v>0</v>
      </c>
      <c r="M33" s="3">
        <v>17307433194</v>
      </c>
    </row>
    <row r="34" spans="1:13" ht="24">
      <c r="A34" s="2" t="s">
        <v>190</v>
      </c>
      <c r="C34" s="3">
        <v>24180327855</v>
      </c>
      <c r="E34" s="3">
        <v>236246236</v>
      </c>
      <c r="G34" s="3">
        <v>23944081619</v>
      </c>
      <c r="I34" s="3">
        <v>24180327855</v>
      </c>
      <c r="K34" s="3">
        <v>236246236</v>
      </c>
      <c r="M34" s="3">
        <v>23944081619</v>
      </c>
    </row>
    <row r="35" spans="1:13" ht="24">
      <c r="A35" s="2" t="s">
        <v>191</v>
      </c>
      <c r="C35" s="3">
        <v>24180327855</v>
      </c>
      <c r="E35" s="3">
        <v>235987759</v>
      </c>
      <c r="G35" s="3">
        <v>23944340096</v>
      </c>
      <c r="I35" s="3">
        <v>24180327855</v>
      </c>
      <c r="K35" s="3">
        <v>235987759</v>
      </c>
      <c r="M35" s="3">
        <v>23944340096</v>
      </c>
    </row>
    <row r="36" spans="1:13" ht="24">
      <c r="A36" s="2" t="s">
        <v>175</v>
      </c>
      <c r="C36" s="3">
        <v>61475409810</v>
      </c>
      <c r="E36" s="3">
        <v>548623205</v>
      </c>
      <c r="G36" s="3">
        <v>60926786605</v>
      </c>
      <c r="I36" s="3">
        <v>61475409810</v>
      </c>
      <c r="K36" s="3">
        <v>548623205</v>
      </c>
      <c r="M36" s="3">
        <v>60926786605</v>
      </c>
    </row>
    <row r="37" spans="1:13" ht="24">
      <c r="A37" s="2" t="s">
        <v>173</v>
      </c>
      <c r="C37" s="3">
        <v>24999180318</v>
      </c>
      <c r="E37" s="3">
        <v>591488451</v>
      </c>
      <c r="G37" s="3">
        <v>24407691867</v>
      </c>
      <c r="I37" s="3">
        <v>24999180318</v>
      </c>
      <c r="K37" s="3">
        <v>591488451</v>
      </c>
      <c r="M37" s="3">
        <v>24407691867</v>
      </c>
    </row>
    <row r="38" spans="1:13" ht="24">
      <c r="A38" s="2" t="s">
        <v>176</v>
      </c>
      <c r="C38" s="3">
        <v>49163934425</v>
      </c>
      <c r="E38" s="3">
        <v>142268484</v>
      </c>
      <c r="G38" s="3">
        <v>49021665941</v>
      </c>
      <c r="I38" s="3">
        <v>49163934425</v>
      </c>
      <c r="K38" s="3">
        <v>142268484</v>
      </c>
      <c r="M38" s="3">
        <v>49021665941</v>
      </c>
    </row>
    <row r="39" spans="1:13" ht="24">
      <c r="A39" s="2" t="s">
        <v>173</v>
      </c>
      <c r="C39" s="3">
        <v>37499999999</v>
      </c>
      <c r="E39" s="3">
        <v>887232677</v>
      </c>
      <c r="G39" s="3">
        <v>36612767322</v>
      </c>
      <c r="I39" s="3">
        <v>37499999999</v>
      </c>
      <c r="K39" s="3">
        <v>887232677</v>
      </c>
      <c r="M39" s="3">
        <v>36612767322</v>
      </c>
    </row>
    <row r="40" spans="1:13" ht="24">
      <c r="A40" s="2" t="s">
        <v>177</v>
      </c>
      <c r="C40" s="3">
        <v>89999999991</v>
      </c>
      <c r="E40" s="3">
        <v>299819780</v>
      </c>
      <c r="G40" s="3">
        <v>89700180211</v>
      </c>
      <c r="I40" s="3">
        <v>89999999991</v>
      </c>
      <c r="K40" s="3">
        <v>299819780</v>
      </c>
      <c r="M40" s="3">
        <v>89700180211</v>
      </c>
    </row>
    <row r="41" spans="1:13" ht="24">
      <c r="A41" s="2" t="s">
        <v>192</v>
      </c>
      <c r="C41" s="3">
        <v>41666666650</v>
      </c>
      <c r="E41" s="3">
        <v>985814085</v>
      </c>
      <c r="G41" s="3">
        <v>40680852565</v>
      </c>
      <c r="I41" s="3">
        <v>41666666650</v>
      </c>
      <c r="K41" s="3">
        <v>985814085</v>
      </c>
      <c r="M41" s="3">
        <v>40680852565</v>
      </c>
    </row>
    <row r="42" spans="1:13" ht="24">
      <c r="A42" s="2" t="s">
        <v>193</v>
      </c>
      <c r="C42" s="3">
        <v>33879781420</v>
      </c>
      <c r="E42" s="3">
        <v>313590985</v>
      </c>
      <c r="G42" s="3">
        <v>33566190435</v>
      </c>
      <c r="I42" s="3">
        <v>33879781420</v>
      </c>
      <c r="K42" s="3">
        <v>313590985</v>
      </c>
      <c r="M42" s="3">
        <v>33566190435</v>
      </c>
    </row>
    <row r="43" spans="1:13" ht="24">
      <c r="A43" s="2" t="s">
        <v>194</v>
      </c>
      <c r="C43" s="3">
        <v>10163934426</v>
      </c>
      <c r="E43" s="3">
        <v>211322580</v>
      </c>
      <c r="G43" s="3">
        <v>9952611846</v>
      </c>
      <c r="I43" s="3">
        <v>10163934426</v>
      </c>
      <c r="K43" s="3">
        <v>211322580</v>
      </c>
      <c r="M43" s="3">
        <v>9952611846</v>
      </c>
    </row>
    <row r="44" spans="1:13" ht="24">
      <c r="A44" s="2" t="s">
        <v>173</v>
      </c>
      <c r="C44" s="3">
        <v>43333333332</v>
      </c>
      <c r="E44" s="3">
        <v>1025246649</v>
      </c>
      <c r="G44" s="3">
        <v>42308086683</v>
      </c>
      <c r="I44" s="3">
        <v>43333333332</v>
      </c>
      <c r="K44" s="3">
        <v>1025246649</v>
      </c>
      <c r="M44" s="3">
        <v>42308086683</v>
      </c>
    </row>
    <row r="45" spans="1:13" ht="24">
      <c r="A45" s="2" t="s">
        <v>177</v>
      </c>
      <c r="C45" s="3">
        <v>16939890708</v>
      </c>
      <c r="E45" s="3">
        <v>379749003</v>
      </c>
      <c r="G45" s="3">
        <v>16560141705</v>
      </c>
      <c r="I45" s="3">
        <v>16939890708</v>
      </c>
      <c r="K45" s="3">
        <v>379749003</v>
      </c>
      <c r="M45" s="3">
        <v>16560141705</v>
      </c>
    </row>
    <row r="46" spans="1:13" ht="24">
      <c r="A46" s="2" t="s">
        <v>175</v>
      </c>
      <c r="C46" s="3">
        <v>23333333332</v>
      </c>
      <c r="E46" s="3">
        <v>514823101</v>
      </c>
      <c r="G46" s="3">
        <v>22818510231</v>
      </c>
      <c r="I46" s="3">
        <v>23333333332</v>
      </c>
      <c r="K46" s="3">
        <v>514823101</v>
      </c>
      <c r="M46" s="3">
        <v>22818510231</v>
      </c>
    </row>
    <row r="47" spans="1:13" ht="24">
      <c r="A47" s="2" t="s">
        <v>186</v>
      </c>
      <c r="C47" s="3">
        <v>50655737704</v>
      </c>
      <c r="E47" s="3">
        <v>1131990742</v>
      </c>
      <c r="G47" s="3">
        <v>49523746962</v>
      </c>
      <c r="I47" s="3">
        <v>50655737704</v>
      </c>
      <c r="K47" s="3">
        <v>1131990742</v>
      </c>
      <c r="M47" s="3">
        <v>49523746962</v>
      </c>
    </row>
    <row r="48" spans="1:13" ht="24">
      <c r="A48" s="2" t="s">
        <v>173</v>
      </c>
      <c r="C48" s="3">
        <v>641666666</v>
      </c>
      <c r="E48" s="3">
        <v>15141036</v>
      </c>
      <c r="G48" s="3">
        <v>626525630</v>
      </c>
      <c r="I48" s="3">
        <v>641666666</v>
      </c>
      <c r="K48" s="3">
        <v>15141036</v>
      </c>
      <c r="M48" s="3">
        <v>626525630</v>
      </c>
    </row>
    <row r="49" spans="1:13" ht="24.75" thickBot="1">
      <c r="A49" s="2" t="s">
        <v>186</v>
      </c>
      <c r="C49" s="3">
        <v>3748524588</v>
      </c>
      <c r="E49" s="3">
        <v>86797969</v>
      </c>
      <c r="G49" s="3">
        <v>3661726619</v>
      </c>
      <c r="I49" s="3">
        <v>3748524588</v>
      </c>
      <c r="K49" s="3">
        <v>86797969</v>
      </c>
      <c r="M49" s="3">
        <v>3661726619</v>
      </c>
    </row>
    <row r="50" spans="1:13" ht="24.75" thickBot="1">
      <c r="A50" s="2" t="s">
        <v>35</v>
      </c>
      <c r="C50" s="4">
        <f>SUM(C8:C49)</f>
        <v>1325247384883</v>
      </c>
      <c r="E50" s="4">
        <f>SUM(E8:E49)</f>
        <v>13634181701</v>
      </c>
      <c r="G50" s="4">
        <f>SUM(G8:G49)</f>
        <v>1311613203182</v>
      </c>
      <c r="I50" s="4">
        <f>SUM(I8:I49)</f>
        <v>1325247384883</v>
      </c>
      <c r="K50" s="4">
        <f>SUM(K8:K49)</f>
        <v>13634181701</v>
      </c>
      <c r="M50" s="4">
        <f>SUM(M8:M49)</f>
        <v>1311613203182</v>
      </c>
    </row>
    <row r="51" spans="1:13">
      <c r="M51" s="3"/>
    </row>
  </sheetData>
  <mergeCells count="6">
    <mergeCell ref="A2:M2"/>
    <mergeCell ref="A3:M3"/>
    <mergeCell ref="A4:M4"/>
    <mergeCell ref="C6:G6"/>
    <mergeCell ref="I6:M6"/>
    <mergeCell ref="A5:L5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Q14"/>
  <sheetViews>
    <sheetView rightToLeft="1" workbookViewId="0">
      <selection activeCell="A5" sqref="A5:H5"/>
    </sheetView>
  </sheetViews>
  <sheetFormatPr defaultRowHeight="22.5"/>
  <cols>
    <col min="1" max="1" width="38.5703125" style="1" bestFit="1" customWidth="1"/>
    <col min="2" max="2" width="1" style="1" customWidth="1"/>
    <col min="3" max="3" width="11.42578125" style="1" bestFit="1" customWidth="1"/>
    <col min="4" max="4" width="1" style="1" customWidth="1"/>
    <col min="5" max="5" width="20.5703125" style="1" bestFit="1" customWidth="1"/>
    <col min="6" max="6" width="1" style="1" customWidth="1"/>
    <col min="7" max="7" width="20.42578125" style="1" bestFit="1" customWidth="1"/>
    <col min="8" max="8" width="1" style="1" customWidth="1"/>
    <col min="9" max="9" width="25.5703125" style="1" bestFit="1" customWidth="1"/>
    <col min="10" max="10" width="1" style="1" customWidth="1"/>
    <col min="11" max="11" width="11.42578125" style="1" bestFit="1" customWidth="1"/>
    <col min="12" max="12" width="1" style="1" customWidth="1"/>
    <col min="13" max="13" width="20.5703125" style="1" bestFit="1" customWidth="1"/>
    <col min="14" max="14" width="1" style="1" customWidth="1"/>
    <col min="15" max="15" width="20.42578125" style="1" bestFit="1" customWidth="1"/>
    <col min="16" max="16" width="1" style="1" customWidth="1"/>
    <col min="17" max="17" width="25.5703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">
      <c r="A2" s="28" t="s">
        <v>0</v>
      </c>
      <c r="B2" s="28" t="s">
        <v>0</v>
      </c>
      <c r="C2" s="28" t="s">
        <v>0</v>
      </c>
      <c r="D2" s="28" t="s">
        <v>0</v>
      </c>
      <c r="E2" s="28" t="s">
        <v>0</v>
      </c>
      <c r="F2" s="28" t="s">
        <v>0</v>
      </c>
      <c r="G2" s="28" t="s">
        <v>0</v>
      </c>
      <c r="H2" s="28" t="s">
        <v>0</v>
      </c>
      <c r="I2" s="28" t="s">
        <v>0</v>
      </c>
      <c r="J2" s="28" t="s">
        <v>0</v>
      </c>
      <c r="K2" s="28" t="s">
        <v>0</v>
      </c>
      <c r="L2" s="28" t="s">
        <v>0</v>
      </c>
      <c r="M2" s="28" t="s">
        <v>0</v>
      </c>
      <c r="N2" s="28" t="s">
        <v>0</v>
      </c>
      <c r="O2" s="28" t="s">
        <v>0</v>
      </c>
      <c r="P2" s="28" t="s">
        <v>0</v>
      </c>
      <c r="Q2" s="28" t="s">
        <v>0</v>
      </c>
    </row>
    <row r="3" spans="1:17" ht="24">
      <c r="A3" s="28" t="s">
        <v>195</v>
      </c>
      <c r="B3" s="28" t="s">
        <v>195</v>
      </c>
      <c r="C3" s="28" t="s">
        <v>195</v>
      </c>
      <c r="D3" s="28" t="s">
        <v>195</v>
      </c>
      <c r="E3" s="28" t="s">
        <v>195</v>
      </c>
      <c r="F3" s="28" t="s">
        <v>195</v>
      </c>
      <c r="G3" s="28" t="s">
        <v>195</v>
      </c>
      <c r="H3" s="28" t="s">
        <v>195</v>
      </c>
      <c r="I3" s="28" t="s">
        <v>195</v>
      </c>
      <c r="J3" s="28" t="s">
        <v>195</v>
      </c>
      <c r="K3" s="28" t="s">
        <v>195</v>
      </c>
      <c r="L3" s="28" t="s">
        <v>195</v>
      </c>
      <c r="M3" s="28" t="s">
        <v>195</v>
      </c>
      <c r="N3" s="28" t="s">
        <v>195</v>
      </c>
      <c r="O3" s="28" t="s">
        <v>195</v>
      </c>
      <c r="P3" s="28" t="s">
        <v>195</v>
      </c>
      <c r="Q3" s="28" t="s">
        <v>195</v>
      </c>
    </row>
    <row r="4" spans="1:17" ht="24">
      <c r="A4" s="28" t="s">
        <v>2</v>
      </c>
      <c r="B4" s="28" t="s">
        <v>2</v>
      </c>
      <c r="C4" s="28" t="s">
        <v>2</v>
      </c>
      <c r="D4" s="28" t="s">
        <v>2</v>
      </c>
      <c r="E4" s="28" t="s">
        <v>2</v>
      </c>
      <c r="F4" s="28" t="s">
        <v>2</v>
      </c>
      <c r="G4" s="28" t="s">
        <v>2</v>
      </c>
      <c r="H4" s="28" t="s">
        <v>2</v>
      </c>
      <c r="I4" s="28" t="s">
        <v>2</v>
      </c>
      <c r="J4" s="28" t="s">
        <v>2</v>
      </c>
      <c r="K4" s="28" t="s">
        <v>2</v>
      </c>
      <c r="L4" s="28" t="s">
        <v>2</v>
      </c>
      <c r="M4" s="28" t="s">
        <v>2</v>
      </c>
      <c r="N4" s="28" t="s">
        <v>2</v>
      </c>
      <c r="O4" s="28" t="s">
        <v>2</v>
      </c>
      <c r="P4" s="28" t="s">
        <v>2</v>
      </c>
      <c r="Q4" s="28" t="s">
        <v>2</v>
      </c>
    </row>
    <row r="5" spans="1:17" ht="25.5">
      <c r="A5" s="26" t="s">
        <v>268</v>
      </c>
      <c r="B5" s="26"/>
      <c r="C5" s="26"/>
      <c r="D5" s="26"/>
      <c r="E5" s="26"/>
      <c r="F5" s="26"/>
      <c r="G5" s="26"/>
      <c r="H5" s="26"/>
    </row>
    <row r="6" spans="1:17" ht="24">
      <c r="A6" s="27" t="s">
        <v>3</v>
      </c>
      <c r="C6" s="27" t="s">
        <v>197</v>
      </c>
      <c r="D6" s="27" t="s">
        <v>197</v>
      </c>
      <c r="E6" s="27" t="s">
        <v>197</v>
      </c>
      <c r="F6" s="27" t="s">
        <v>197</v>
      </c>
      <c r="G6" s="27" t="s">
        <v>197</v>
      </c>
      <c r="H6" s="27" t="s">
        <v>197</v>
      </c>
      <c r="I6" s="27" t="s">
        <v>197</v>
      </c>
      <c r="K6" s="27" t="s">
        <v>198</v>
      </c>
      <c r="L6" s="27" t="s">
        <v>198</v>
      </c>
      <c r="M6" s="27" t="s">
        <v>198</v>
      </c>
      <c r="N6" s="27" t="s">
        <v>198</v>
      </c>
      <c r="O6" s="27" t="s">
        <v>198</v>
      </c>
      <c r="P6" s="27" t="s">
        <v>198</v>
      </c>
      <c r="Q6" s="27" t="s">
        <v>198</v>
      </c>
    </row>
    <row r="7" spans="1:17" ht="24">
      <c r="A7" s="27" t="s">
        <v>3</v>
      </c>
      <c r="C7" s="27" t="s">
        <v>7</v>
      </c>
      <c r="E7" s="27" t="s">
        <v>205</v>
      </c>
      <c r="G7" s="27" t="s">
        <v>206</v>
      </c>
      <c r="I7" s="27" t="s">
        <v>208</v>
      </c>
      <c r="K7" s="27" t="s">
        <v>7</v>
      </c>
      <c r="M7" s="27" t="s">
        <v>205</v>
      </c>
      <c r="O7" s="27" t="s">
        <v>206</v>
      </c>
      <c r="Q7" s="27" t="s">
        <v>208</v>
      </c>
    </row>
    <row r="8" spans="1:17" ht="24">
      <c r="A8" s="2" t="s">
        <v>20</v>
      </c>
      <c r="C8" s="3">
        <v>4</v>
      </c>
      <c r="E8" s="3">
        <v>37792</v>
      </c>
      <c r="G8" s="3">
        <v>37583</v>
      </c>
      <c r="I8" s="3">
        <v>209</v>
      </c>
      <c r="K8" s="3">
        <v>4</v>
      </c>
      <c r="M8" s="3">
        <v>37792</v>
      </c>
      <c r="O8" s="3">
        <v>37583</v>
      </c>
      <c r="Q8" s="3">
        <v>209</v>
      </c>
    </row>
    <row r="9" spans="1:17" ht="24">
      <c r="A9" s="2" t="s">
        <v>32</v>
      </c>
      <c r="C9" s="3">
        <v>2</v>
      </c>
      <c r="E9" s="3">
        <v>2</v>
      </c>
      <c r="G9" s="3">
        <v>8150</v>
      </c>
      <c r="I9" s="3">
        <v>-8148</v>
      </c>
      <c r="K9" s="3">
        <v>2</v>
      </c>
      <c r="M9" s="3">
        <v>2</v>
      </c>
      <c r="O9" s="3">
        <v>8150</v>
      </c>
      <c r="Q9" s="3">
        <v>-8148</v>
      </c>
    </row>
    <row r="10" spans="1:17" ht="24">
      <c r="A10" s="2" t="s">
        <v>72</v>
      </c>
      <c r="C10" s="3">
        <v>4000000</v>
      </c>
      <c r="E10" s="3">
        <v>4000000000000</v>
      </c>
      <c r="G10" s="3">
        <v>3924532321679</v>
      </c>
      <c r="I10" s="3">
        <v>75467678321</v>
      </c>
      <c r="K10" s="3">
        <v>4000000</v>
      </c>
      <c r="M10" s="3">
        <v>4000000000000</v>
      </c>
      <c r="O10" s="3">
        <v>3924532321679</v>
      </c>
      <c r="Q10" s="3">
        <v>75467678321</v>
      </c>
    </row>
    <row r="11" spans="1:17" ht="24">
      <c r="A11" s="2" t="s">
        <v>100</v>
      </c>
      <c r="C11" s="3">
        <v>1685000</v>
      </c>
      <c r="E11" s="3">
        <v>1685000000000</v>
      </c>
      <c r="G11" s="3">
        <v>1675290139991</v>
      </c>
      <c r="I11" s="3">
        <v>9709860009</v>
      </c>
      <c r="K11" s="3">
        <v>1685000</v>
      </c>
      <c r="M11" s="3">
        <v>1685000000000</v>
      </c>
      <c r="O11" s="3">
        <v>1675290139991</v>
      </c>
      <c r="Q11" s="3">
        <v>9709860009</v>
      </c>
    </row>
    <row r="12" spans="1:17" ht="24">
      <c r="A12" s="2" t="s">
        <v>103</v>
      </c>
      <c r="C12" s="3">
        <v>205000</v>
      </c>
      <c r="E12" s="3">
        <v>205000000000</v>
      </c>
      <c r="G12" s="3">
        <v>198996038604</v>
      </c>
      <c r="I12" s="3">
        <v>6003961396</v>
      </c>
      <c r="K12" s="3">
        <v>205000</v>
      </c>
      <c r="M12" s="3">
        <v>205000000000</v>
      </c>
      <c r="O12" s="3">
        <v>198996038604</v>
      </c>
      <c r="Q12" s="3">
        <v>6003961396</v>
      </c>
    </row>
    <row r="13" spans="1:17" ht="24">
      <c r="A13" s="2" t="s">
        <v>35</v>
      </c>
      <c r="C13" s="1" t="s">
        <v>35</v>
      </c>
      <c r="E13" s="4">
        <f>SUM(E8:E12)</f>
        <v>5890000037794</v>
      </c>
      <c r="G13" s="4">
        <f>SUM(G8:G12)</f>
        <v>5798818546007</v>
      </c>
      <c r="I13" s="4">
        <f>SUM(I8:I12)</f>
        <v>91181491787</v>
      </c>
      <c r="K13" s="1" t="s">
        <v>35</v>
      </c>
      <c r="M13" s="4">
        <f>SUM(M8:M12)</f>
        <v>5890000037794</v>
      </c>
      <c r="O13" s="4">
        <f>SUM(O8:O12)</f>
        <v>5798818546007</v>
      </c>
      <c r="Q13" s="4">
        <f>SUM(Q8:Q12)</f>
        <v>91181491787</v>
      </c>
    </row>
    <row r="14" spans="1:17">
      <c r="I14" s="3"/>
    </row>
  </sheetData>
  <mergeCells count="15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  <mergeCell ref="A5:H5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Q58"/>
  <sheetViews>
    <sheetView rightToLeft="1" workbookViewId="0">
      <selection activeCell="B8" sqref="B8:C8"/>
    </sheetView>
  </sheetViews>
  <sheetFormatPr defaultRowHeight="22.5"/>
  <cols>
    <col min="1" max="1" width="51.42578125" style="1" bestFit="1" customWidth="1"/>
    <col min="2" max="2" width="1" style="1" customWidth="1"/>
    <col min="3" max="3" width="17.140625" style="1" bestFit="1" customWidth="1"/>
    <col min="4" max="4" width="1" style="1" customWidth="1"/>
    <col min="5" max="5" width="23.28515625" style="1" bestFit="1" customWidth="1"/>
    <col min="6" max="6" width="1" style="1" customWidth="1"/>
    <col min="7" max="7" width="23.28515625" style="1" bestFit="1" customWidth="1"/>
    <col min="8" max="8" width="1" style="1" customWidth="1"/>
    <col min="9" max="9" width="31" style="1" bestFit="1" customWidth="1"/>
    <col min="10" max="10" width="1" style="1" customWidth="1"/>
    <col min="11" max="11" width="17.140625" style="1" bestFit="1" customWidth="1"/>
    <col min="12" max="12" width="1" style="1" customWidth="1"/>
    <col min="13" max="13" width="23.28515625" style="1" bestFit="1" customWidth="1"/>
    <col min="14" max="14" width="1" style="1" customWidth="1"/>
    <col min="15" max="15" width="23.28515625" style="1" bestFit="1" customWidth="1"/>
    <col min="16" max="16" width="1" style="1" customWidth="1"/>
    <col min="17" max="17" width="31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">
      <c r="A2" s="28" t="s">
        <v>0</v>
      </c>
      <c r="B2" s="28" t="s">
        <v>0</v>
      </c>
      <c r="C2" s="28" t="s">
        <v>0</v>
      </c>
      <c r="D2" s="28" t="s">
        <v>0</v>
      </c>
      <c r="E2" s="28" t="s">
        <v>0</v>
      </c>
      <c r="F2" s="28" t="s">
        <v>0</v>
      </c>
      <c r="G2" s="28" t="s">
        <v>0</v>
      </c>
      <c r="H2" s="28" t="s">
        <v>0</v>
      </c>
      <c r="I2" s="28" t="s">
        <v>0</v>
      </c>
      <c r="J2" s="28" t="s">
        <v>0</v>
      </c>
      <c r="K2" s="28" t="s">
        <v>0</v>
      </c>
      <c r="L2" s="28" t="s">
        <v>0</v>
      </c>
      <c r="M2" s="28" t="s">
        <v>0</v>
      </c>
      <c r="N2" s="28" t="s">
        <v>0</v>
      </c>
      <c r="O2" s="28" t="s">
        <v>0</v>
      </c>
      <c r="P2" s="28" t="s">
        <v>0</v>
      </c>
      <c r="Q2" s="28" t="s">
        <v>0</v>
      </c>
    </row>
    <row r="3" spans="1:17" ht="24">
      <c r="A3" s="28" t="s">
        <v>195</v>
      </c>
      <c r="B3" s="28" t="s">
        <v>195</v>
      </c>
      <c r="C3" s="28" t="s">
        <v>195</v>
      </c>
      <c r="D3" s="28" t="s">
        <v>195</v>
      </c>
      <c r="E3" s="28" t="s">
        <v>195</v>
      </c>
      <c r="F3" s="28" t="s">
        <v>195</v>
      </c>
      <c r="G3" s="28" t="s">
        <v>195</v>
      </c>
      <c r="H3" s="28" t="s">
        <v>195</v>
      </c>
      <c r="I3" s="28" t="s">
        <v>195</v>
      </c>
      <c r="J3" s="28" t="s">
        <v>195</v>
      </c>
      <c r="K3" s="28" t="s">
        <v>195</v>
      </c>
      <c r="L3" s="28" t="s">
        <v>195</v>
      </c>
      <c r="M3" s="28" t="s">
        <v>195</v>
      </c>
      <c r="N3" s="28" t="s">
        <v>195</v>
      </c>
      <c r="O3" s="28" t="s">
        <v>195</v>
      </c>
      <c r="P3" s="28" t="s">
        <v>195</v>
      </c>
      <c r="Q3" s="28" t="s">
        <v>195</v>
      </c>
    </row>
    <row r="4" spans="1:17" ht="24">
      <c r="A4" s="28" t="s">
        <v>2</v>
      </c>
      <c r="B4" s="28" t="s">
        <v>2</v>
      </c>
      <c r="C4" s="28" t="s">
        <v>2</v>
      </c>
      <c r="D4" s="28" t="s">
        <v>2</v>
      </c>
      <c r="E4" s="28" t="s">
        <v>2</v>
      </c>
      <c r="F4" s="28" t="s">
        <v>2</v>
      </c>
      <c r="G4" s="28" t="s">
        <v>2</v>
      </c>
      <c r="H4" s="28" t="s">
        <v>2</v>
      </c>
      <c r="I4" s="28" t="s">
        <v>2</v>
      </c>
      <c r="J4" s="28" t="s">
        <v>2</v>
      </c>
      <c r="K4" s="28" t="s">
        <v>2</v>
      </c>
      <c r="L4" s="28" t="s">
        <v>2</v>
      </c>
      <c r="M4" s="28" t="s">
        <v>2</v>
      </c>
      <c r="N4" s="28" t="s">
        <v>2</v>
      </c>
      <c r="O4" s="28" t="s">
        <v>2</v>
      </c>
      <c r="P4" s="28" t="s">
        <v>2</v>
      </c>
      <c r="Q4" s="28" t="s">
        <v>2</v>
      </c>
    </row>
    <row r="5" spans="1:17" ht="25.5">
      <c r="A5" s="26" t="s">
        <v>269</v>
      </c>
      <c r="B5" s="26"/>
      <c r="C5" s="26"/>
      <c r="D5" s="26"/>
      <c r="E5" s="26"/>
      <c r="F5" s="26"/>
      <c r="G5" s="26"/>
      <c r="H5" s="26"/>
    </row>
    <row r="6" spans="1:17" ht="24.75" thickBot="1">
      <c r="A6" s="27" t="s">
        <v>3</v>
      </c>
      <c r="C6" s="27" t="s">
        <v>197</v>
      </c>
      <c r="D6" s="27" t="s">
        <v>197</v>
      </c>
      <c r="E6" s="27" t="s">
        <v>197</v>
      </c>
      <c r="F6" s="27" t="s">
        <v>197</v>
      </c>
      <c r="G6" s="27" t="s">
        <v>197</v>
      </c>
      <c r="H6" s="27" t="s">
        <v>197</v>
      </c>
      <c r="I6" s="27" t="s">
        <v>197</v>
      </c>
      <c r="K6" s="27" t="s">
        <v>198</v>
      </c>
      <c r="L6" s="27" t="s">
        <v>198</v>
      </c>
      <c r="M6" s="27" t="s">
        <v>198</v>
      </c>
      <c r="N6" s="27" t="s">
        <v>198</v>
      </c>
      <c r="O6" s="27" t="s">
        <v>198</v>
      </c>
      <c r="P6" s="27" t="s">
        <v>198</v>
      </c>
      <c r="Q6" s="27" t="s">
        <v>198</v>
      </c>
    </row>
    <row r="7" spans="1:17" ht="24.75" thickBot="1">
      <c r="A7" s="27" t="s">
        <v>3</v>
      </c>
      <c r="C7" s="27" t="s">
        <v>7</v>
      </c>
      <c r="E7" s="27" t="s">
        <v>205</v>
      </c>
      <c r="G7" s="27" t="s">
        <v>206</v>
      </c>
      <c r="I7" s="27" t="s">
        <v>207</v>
      </c>
      <c r="K7" s="27" t="s">
        <v>7</v>
      </c>
      <c r="M7" s="27" t="s">
        <v>205</v>
      </c>
      <c r="O7" s="27" t="s">
        <v>206</v>
      </c>
      <c r="Q7" s="27" t="s">
        <v>207</v>
      </c>
    </row>
    <row r="8" spans="1:17" ht="24">
      <c r="A8" s="14" t="s">
        <v>21</v>
      </c>
      <c r="C8" s="3">
        <v>254709391</v>
      </c>
      <c r="E8" s="3">
        <v>4621447190304</v>
      </c>
      <c r="G8" s="3">
        <v>4546683158946</v>
      </c>
      <c r="I8" s="3">
        <f>E8-G8</f>
        <v>74764031358</v>
      </c>
      <c r="K8" s="3">
        <v>254709391</v>
      </c>
      <c r="M8" s="3">
        <v>4621447190304</v>
      </c>
      <c r="O8" s="3">
        <v>4546683158946</v>
      </c>
      <c r="Q8" s="3">
        <f>M8-O8</f>
        <v>74764031358</v>
      </c>
    </row>
    <row r="9" spans="1:17" ht="24">
      <c r="A9" s="14" t="s">
        <v>23</v>
      </c>
      <c r="C9" s="3">
        <v>17174682</v>
      </c>
      <c r="E9" s="3">
        <v>985391258092</v>
      </c>
      <c r="G9" s="3">
        <v>986032050936</v>
      </c>
      <c r="I9" s="3">
        <f t="shared" ref="I9:I54" si="0">E9-G9</f>
        <v>-640792844</v>
      </c>
      <c r="K9" s="3">
        <v>17174682</v>
      </c>
      <c r="M9" s="3">
        <v>985391258092</v>
      </c>
      <c r="O9" s="3">
        <v>986032050936</v>
      </c>
      <c r="Q9" s="3">
        <f t="shared" ref="Q9:Q54" si="1">M9-O9</f>
        <v>-640792844</v>
      </c>
    </row>
    <row r="10" spans="1:17" ht="24">
      <c r="A10" s="14" t="s">
        <v>28</v>
      </c>
      <c r="C10" s="3">
        <v>5274123</v>
      </c>
      <c r="E10" s="3">
        <v>229324142163</v>
      </c>
      <c r="G10" s="3">
        <v>232604646669</v>
      </c>
      <c r="I10" s="3">
        <f t="shared" si="0"/>
        <v>-3280504506</v>
      </c>
      <c r="K10" s="3">
        <v>5274123</v>
      </c>
      <c r="M10" s="3">
        <v>229324142163</v>
      </c>
      <c r="O10" s="3">
        <v>232604646669</v>
      </c>
      <c r="Q10" s="3">
        <f t="shared" si="1"/>
        <v>-3280504506</v>
      </c>
    </row>
    <row r="11" spans="1:17" ht="24">
      <c r="A11" s="14" t="s">
        <v>25</v>
      </c>
      <c r="C11" s="3">
        <v>8245382</v>
      </c>
      <c r="E11" s="3">
        <v>126335743004</v>
      </c>
      <c r="G11" s="3">
        <v>125818616203</v>
      </c>
      <c r="I11" s="3">
        <f t="shared" si="0"/>
        <v>517126801</v>
      </c>
      <c r="K11" s="3">
        <v>8245382</v>
      </c>
      <c r="M11" s="3">
        <v>126335743004</v>
      </c>
      <c r="O11" s="3">
        <v>125818616203</v>
      </c>
      <c r="Q11" s="3">
        <f t="shared" si="1"/>
        <v>517126801</v>
      </c>
    </row>
    <row r="12" spans="1:17" ht="24">
      <c r="A12" s="14" t="s">
        <v>19</v>
      </c>
      <c r="C12" s="3">
        <v>42507225</v>
      </c>
      <c r="E12" s="3">
        <v>571984186534</v>
      </c>
      <c r="G12" s="3">
        <v>573710973894</v>
      </c>
      <c r="I12" s="3">
        <f t="shared" si="0"/>
        <v>-1726787360</v>
      </c>
      <c r="K12" s="3">
        <v>42507225</v>
      </c>
      <c r="M12" s="3">
        <v>571984186534</v>
      </c>
      <c r="O12" s="3">
        <v>573710973894</v>
      </c>
      <c r="Q12" s="3">
        <f t="shared" si="1"/>
        <v>-1726787360</v>
      </c>
    </row>
    <row r="13" spans="1:17" ht="24">
      <c r="A13" s="14" t="s">
        <v>22</v>
      </c>
      <c r="C13" s="3">
        <v>3700000</v>
      </c>
      <c r="E13" s="3">
        <v>55467420232</v>
      </c>
      <c r="G13" s="3">
        <v>48041191413</v>
      </c>
      <c r="I13" s="3">
        <f t="shared" si="0"/>
        <v>7426228819</v>
      </c>
      <c r="K13" s="3">
        <v>3700000</v>
      </c>
      <c r="M13" s="3">
        <v>55467420232</v>
      </c>
      <c r="O13" s="3">
        <v>48041191413</v>
      </c>
      <c r="Q13" s="3">
        <f t="shared" si="1"/>
        <v>7426228819</v>
      </c>
    </row>
    <row r="14" spans="1:17" ht="24">
      <c r="A14" s="14" t="s">
        <v>20</v>
      </c>
      <c r="C14" s="3">
        <v>40000000</v>
      </c>
      <c r="E14" s="3">
        <v>366695462000</v>
      </c>
      <c r="G14" s="3">
        <v>368149374503</v>
      </c>
      <c r="I14" s="3">
        <f t="shared" si="0"/>
        <v>-1453912503</v>
      </c>
      <c r="K14" s="3">
        <v>40000000</v>
      </c>
      <c r="M14" s="3">
        <v>366695462000</v>
      </c>
      <c r="O14" s="3">
        <v>368149374503</v>
      </c>
      <c r="Q14" s="3">
        <f t="shared" si="1"/>
        <v>-1453912503</v>
      </c>
    </row>
    <row r="15" spans="1:17" ht="24">
      <c r="A15" s="2" t="s">
        <v>34</v>
      </c>
      <c r="C15" s="3">
        <v>367647050</v>
      </c>
      <c r="E15" s="3">
        <v>2699781885205</v>
      </c>
      <c r="G15" s="3">
        <v>2641997336592</v>
      </c>
      <c r="I15" s="3">
        <f t="shared" si="0"/>
        <v>57784548613</v>
      </c>
      <c r="K15" s="3">
        <v>367647050</v>
      </c>
      <c r="M15" s="3">
        <v>2699781885205</v>
      </c>
      <c r="O15" s="3">
        <v>2641997336592</v>
      </c>
      <c r="Q15" s="3">
        <f t="shared" si="1"/>
        <v>57784548613</v>
      </c>
    </row>
    <row r="16" spans="1:17" ht="24">
      <c r="A16" s="14" t="s">
        <v>24</v>
      </c>
      <c r="C16" s="3">
        <v>219429774</v>
      </c>
      <c r="E16" s="3">
        <v>3249754952940</v>
      </c>
      <c r="G16" s="3">
        <v>3174709970232</v>
      </c>
      <c r="I16" s="3">
        <f t="shared" si="0"/>
        <v>75044982708</v>
      </c>
      <c r="K16" s="3">
        <v>219429774</v>
      </c>
      <c r="M16" s="3">
        <v>3249754952940</v>
      </c>
      <c r="O16" s="3">
        <v>3174709970232</v>
      </c>
      <c r="Q16" s="3">
        <f t="shared" si="1"/>
        <v>75044982708</v>
      </c>
    </row>
    <row r="17" spans="1:17" ht="24">
      <c r="A17" s="2" t="s">
        <v>33</v>
      </c>
      <c r="C17" s="3">
        <v>66800000</v>
      </c>
      <c r="E17" s="3">
        <v>83860871235</v>
      </c>
      <c r="G17" s="3">
        <v>84088288776</v>
      </c>
      <c r="I17" s="3">
        <f t="shared" si="0"/>
        <v>-227417541</v>
      </c>
      <c r="K17" s="3">
        <v>66800000</v>
      </c>
      <c r="M17" s="3">
        <v>83860871235</v>
      </c>
      <c r="O17" s="3">
        <v>84088288776</v>
      </c>
      <c r="Q17" s="3">
        <f t="shared" si="1"/>
        <v>-227417541</v>
      </c>
    </row>
    <row r="18" spans="1:17" ht="24">
      <c r="A18" s="14" t="s">
        <v>31</v>
      </c>
      <c r="C18" s="3">
        <v>6059817</v>
      </c>
      <c r="E18" s="3">
        <v>1347709601297</v>
      </c>
      <c r="G18" s="3">
        <v>1151860385343</v>
      </c>
      <c r="I18" s="3">
        <f t="shared" si="0"/>
        <v>195849215954</v>
      </c>
      <c r="K18" s="3">
        <v>6059817</v>
      </c>
      <c r="M18" s="3">
        <v>1347709601297</v>
      </c>
      <c r="O18" s="3">
        <v>1151860385343</v>
      </c>
      <c r="Q18" s="3">
        <f t="shared" si="1"/>
        <v>195849215954</v>
      </c>
    </row>
    <row r="19" spans="1:17" ht="24">
      <c r="A19" s="14" t="s">
        <v>27</v>
      </c>
      <c r="C19" s="3">
        <v>1436747</v>
      </c>
      <c r="E19" s="3">
        <v>60215503517</v>
      </c>
      <c r="G19" s="3">
        <v>59987737499</v>
      </c>
      <c r="I19" s="3">
        <f t="shared" si="0"/>
        <v>227766018</v>
      </c>
      <c r="K19" s="3">
        <v>1436747</v>
      </c>
      <c r="M19" s="3">
        <v>60215503517</v>
      </c>
      <c r="O19" s="3">
        <v>59987737499</v>
      </c>
      <c r="Q19" s="3">
        <f t="shared" si="1"/>
        <v>227766018</v>
      </c>
    </row>
    <row r="20" spans="1:17" ht="24">
      <c r="A20" s="14" t="s">
        <v>29</v>
      </c>
      <c r="C20" s="3">
        <v>10507494</v>
      </c>
      <c r="E20" s="3">
        <v>834473650998</v>
      </c>
      <c r="G20" s="3">
        <v>833434707645</v>
      </c>
      <c r="I20" s="3">
        <f t="shared" si="0"/>
        <v>1038943353</v>
      </c>
      <c r="K20" s="3">
        <v>10507494</v>
      </c>
      <c r="M20" s="3">
        <v>834473650998</v>
      </c>
      <c r="O20" s="3">
        <v>833434707645</v>
      </c>
      <c r="Q20" s="3">
        <f t="shared" si="1"/>
        <v>1038943353</v>
      </c>
    </row>
    <row r="21" spans="1:17" ht="24">
      <c r="A21" s="14" t="s">
        <v>18</v>
      </c>
      <c r="C21" s="3">
        <v>49786951</v>
      </c>
      <c r="E21" s="3">
        <v>836680124495</v>
      </c>
      <c r="G21" s="3">
        <v>834140017487</v>
      </c>
      <c r="I21" s="3">
        <f>E21-G21</f>
        <v>2540107008</v>
      </c>
      <c r="K21" s="3">
        <v>49786951</v>
      </c>
      <c r="M21" s="3">
        <v>836680124495</v>
      </c>
      <c r="O21" s="3">
        <v>834140017487</v>
      </c>
      <c r="Q21" s="3">
        <f t="shared" si="1"/>
        <v>2540107008</v>
      </c>
    </row>
    <row r="22" spans="1:17" ht="24">
      <c r="A22" s="14" t="s">
        <v>17</v>
      </c>
      <c r="C22" s="3">
        <v>10010184</v>
      </c>
      <c r="E22" s="3">
        <v>132997430286</v>
      </c>
      <c r="G22" s="3">
        <v>133214330048</v>
      </c>
      <c r="I22" s="3">
        <f t="shared" si="0"/>
        <v>-216899762</v>
      </c>
      <c r="K22" s="3">
        <v>10010184</v>
      </c>
      <c r="M22" s="3">
        <v>132997430286</v>
      </c>
      <c r="O22" s="3">
        <v>133214330048</v>
      </c>
      <c r="Q22" s="3">
        <f t="shared" si="1"/>
        <v>-216899762</v>
      </c>
    </row>
    <row r="23" spans="1:17" ht="24">
      <c r="A23" s="2" t="s">
        <v>32</v>
      </c>
      <c r="C23" s="3">
        <v>405092590</v>
      </c>
      <c r="E23" s="3">
        <v>1686852370222</v>
      </c>
      <c r="G23" s="3">
        <v>1650699778293</v>
      </c>
      <c r="I23" s="3">
        <f t="shared" si="0"/>
        <v>36152591929</v>
      </c>
      <c r="K23" s="3">
        <v>405092590</v>
      </c>
      <c r="M23" s="3">
        <v>1686852370222</v>
      </c>
      <c r="O23" s="3">
        <v>1650699778293</v>
      </c>
      <c r="Q23" s="3">
        <f t="shared" si="1"/>
        <v>36152591929</v>
      </c>
    </row>
    <row r="24" spans="1:17" ht="24">
      <c r="A24" s="2" t="s">
        <v>16</v>
      </c>
      <c r="C24" s="3">
        <v>221832</v>
      </c>
      <c r="E24" s="3">
        <v>239969322924</v>
      </c>
      <c r="G24" s="3">
        <v>224454450343</v>
      </c>
      <c r="I24" s="3">
        <f t="shared" si="0"/>
        <v>15514872581</v>
      </c>
      <c r="K24" s="3">
        <v>221832</v>
      </c>
      <c r="M24" s="3">
        <v>239969322924</v>
      </c>
      <c r="O24" s="3">
        <v>224454450343</v>
      </c>
      <c r="Q24" s="3">
        <f t="shared" si="1"/>
        <v>15514872581</v>
      </c>
    </row>
    <row r="25" spans="1:17" ht="24">
      <c r="A25" s="14" t="s">
        <v>26</v>
      </c>
      <c r="C25" s="3">
        <v>7309952</v>
      </c>
      <c r="E25" s="3">
        <v>166425677184</v>
      </c>
      <c r="G25" s="3">
        <v>165756856030</v>
      </c>
      <c r="I25" s="3">
        <f t="shared" si="0"/>
        <v>668821154</v>
      </c>
      <c r="K25" s="3">
        <v>7309952</v>
      </c>
      <c r="M25" s="3">
        <v>166425677184</v>
      </c>
      <c r="O25" s="3">
        <v>165756856030</v>
      </c>
      <c r="Q25" s="3">
        <f t="shared" si="1"/>
        <v>668821154</v>
      </c>
    </row>
    <row r="26" spans="1:17" ht="24">
      <c r="A26" s="2" t="s">
        <v>15</v>
      </c>
      <c r="C26" s="3">
        <v>19726194941</v>
      </c>
      <c r="E26" s="3">
        <v>7201665366542</v>
      </c>
      <c r="G26" s="3">
        <v>7049945495301</v>
      </c>
      <c r="I26" s="3">
        <f t="shared" si="0"/>
        <v>151719871241</v>
      </c>
      <c r="K26" s="3">
        <v>19726194941</v>
      </c>
      <c r="M26" s="3">
        <v>7201665366542</v>
      </c>
      <c r="O26" s="3">
        <v>7049945495301</v>
      </c>
      <c r="Q26" s="3">
        <f t="shared" si="1"/>
        <v>151719871241</v>
      </c>
    </row>
    <row r="27" spans="1:17" ht="24">
      <c r="A27" s="14" t="s">
        <v>30</v>
      </c>
      <c r="C27" s="3">
        <v>30293646</v>
      </c>
      <c r="E27" s="3">
        <v>481608384108</v>
      </c>
      <c r="G27" s="3">
        <v>479759675893</v>
      </c>
      <c r="I27" s="3">
        <f t="shared" si="0"/>
        <v>1848708215</v>
      </c>
      <c r="K27" s="3">
        <v>30293646</v>
      </c>
      <c r="M27" s="3">
        <v>481608384108</v>
      </c>
      <c r="O27" s="3">
        <v>479759675893</v>
      </c>
      <c r="Q27" s="3">
        <f t="shared" si="1"/>
        <v>1848708215</v>
      </c>
    </row>
    <row r="28" spans="1:17" ht="24">
      <c r="A28" s="2" t="s">
        <v>69</v>
      </c>
      <c r="C28" s="3">
        <v>1050000</v>
      </c>
      <c r="E28" s="3">
        <v>1026788810391</v>
      </c>
      <c r="G28" s="3">
        <v>1017106085611</v>
      </c>
      <c r="I28" s="3">
        <f t="shared" si="0"/>
        <v>9682724780</v>
      </c>
      <c r="K28" s="3">
        <v>1050000</v>
      </c>
      <c r="M28" s="3">
        <v>1026788810391</v>
      </c>
      <c r="O28" s="3">
        <v>1017106085611</v>
      </c>
      <c r="Q28" s="3">
        <f t="shared" si="1"/>
        <v>9682724780</v>
      </c>
    </row>
    <row r="29" spans="1:17" ht="24">
      <c r="A29" s="2" t="s">
        <v>91</v>
      </c>
      <c r="C29" s="3">
        <v>3100000</v>
      </c>
      <c r="E29" s="3">
        <v>2979759529843</v>
      </c>
      <c r="G29" s="3">
        <v>2953720538893</v>
      </c>
      <c r="I29" s="3">
        <f t="shared" si="0"/>
        <v>26038990950</v>
      </c>
      <c r="K29" s="3">
        <v>3100000</v>
      </c>
      <c r="M29" s="3">
        <v>2979759529843</v>
      </c>
      <c r="O29" s="3">
        <v>2953720538893</v>
      </c>
      <c r="Q29" s="3">
        <f t="shared" si="1"/>
        <v>26038990950</v>
      </c>
    </row>
    <row r="30" spans="1:17" ht="24">
      <c r="A30" s="2" t="s">
        <v>106</v>
      </c>
      <c r="C30" s="3">
        <v>15695000</v>
      </c>
      <c r="E30" s="3">
        <v>14288299866924</v>
      </c>
      <c r="G30" s="3">
        <v>14384694821475</v>
      </c>
      <c r="I30" s="3">
        <f t="shared" si="0"/>
        <v>-96394954551</v>
      </c>
      <c r="K30" s="3">
        <v>15695000</v>
      </c>
      <c r="M30" s="3">
        <v>14288299866924</v>
      </c>
      <c r="O30" s="3">
        <v>14384694821475</v>
      </c>
      <c r="Q30" s="3">
        <f t="shared" si="1"/>
        <v>-96394954551</v>
      </c>
    </row>
    <row r="31" spans="1:17" ht="24">
      <c r="A31" s="2" t="s">
        <v>86</v>
      </c>
      <c r="C31" s="3">
        <v>846621</v>
      </c>
      <c r="E31" s="3">
        <v>667636381107</v>
      </c>
      <c r="G31" s="3">
        <v>657926014528</v>
      </c>
      <c r="I31" s="3">
        <f t="shared" si="0"/>
        <v>9710366579</v>
      </c>
      <c r="K31" s="3">
        <v>846621</v>
      </c>
      <c r="M31" s="3">
        <v>667636381107</v>
      </c>
      <c r="O31" s="3">
        <v>657926014528</v>
      </c>
      <c r="Q31" s="3">
        <f t="shared" si="1"/>
        <v>9710366579</v>
      </c>
    </row>
    <row r="32" spans="1:17" ht="24">
      <c r="A32" s="2" t="s">
        <v>80</v>
      </c>
      <c r="C32" s="3">
        <v>74170</v>
      </c>
      <c r="E32" s="3">
        <v>59742361593</v>
      </c>
      <c r="G32" s="3">
        <v>58649138157</v>
      </c>
      <c r="I32" s="3">
        <f t="shared" si="0"/>
        <v>1093223436</v>
      </c>
      <c r="K32" s="3">
        <v>74170</v>
      </c>
      <c r="M32" s="3">
        <v>59742361593</v>
      </c>
      <c r="O32" s="3">
        <v>58649138157</v>
      </c>
      <c r="Q32" s="3">
        <f t="shared" si="1"/>
        <v>1093223436</v>
      </c>
    </row>
    <row r="33" spans="1:17" ht="24">
      <c r="A33" s="2" t="s">
        <v>88</v>
      </c>
      <c r="C33" s="3">
        <v>717148</v>
      </c>
      <c r="E33" s="3">
        <v>610262127946</v>
      </c>
      <c r="G33" s="3">
        <v>597002575253</v>
      </c>
      <c r="I33" s="3">
        <f t="shared" si="0"/>
        <v>13259552693</v>
      </c>
      <c r="K33" s="3">
        <v>717148</v>
      </c>
      <c r="M33" s="3">
        <v>610262127946</v>
      </c>
      <c r="O33" s="3">
        <v>597002575253</v>
      </c>
      <c r="Q33" s="3">
        <f t="shared" si="1"/>
        <v>13259552693</v>
      </c>
    </row>
    <row r="34" spans="1:17" ht="24">
      <c r="A34" s="2" t="s">
        <v>108</v>
      </c>
      <c r="C34" s="3">
        <v>2600000</v>
      </c>
      <c r="E34" s="3">
        <v>2425609803977</v>
      </c>
      <c r="G34" s="3">
        <v>2415254405265</v>
      </c>
      <c r="I34" s="3">
        <f t="shared" si="0"/>
        <v>10355398712</v>
      </c>
      <c r="K34" s="3">
        <v>2600000</v>
      </c>
      <c r="M34" s="3">
        <v>2425609803977</v>
      </c>
      <c r="O34" s="3">
        <v>2415254405265</v>
      </c>
      <c r="Q34" s="3">
        <f t="shared" si="1"/>
        <v>10355398712</v>
      </c>
    </row>
    <row r="35" spans="1:17" ht="24">
      <c r="A35" s="2" t="s">
        <v>111</v>
      </c>
      <c r="C35" s="3">
        <v>625000</v>
      </c>
      <c r="E35" s="3">
        <v>592203301232</v>
      </c>
      <c r="G35" s="3">
        <v>578636326973</v>
      </c>
      <c r="I35" s="3">
        <f t="shared" si="0"/>
        <v>13566974259</v>
      </c>
      <c r="K35" s="3">
        <v>625000</v>
      </c>
      <c r="M35" s="3">
        <v>592203301232</v>
      </c>
      <c r="O35" s="3">
        <v>578636326973</v>
      </c>
      <c r="Q35" s="3">
        <f t="shared" si="1"/>
        <v>13566974259</v>
      </c>
    </row>
    <row r="36" spans="1:17" ht="24">
      <c r="A36" s="2" t="s">
        <v>94</v>
      </c>
      <c r="C36" s="3">
        <v>1205000</v>
      </c>
      <c r="E36" s="3">
        <v>1084457975625</v>
      </c>
      <c r="G36" s="3">
        <v>1084457975625</v>
      </c>
      <c r="I36" s="3">
        <f t="shared" si="0"/>
        <v>0</v>
      </c>
      <c r="K36" s="3">
        <v>1205000</v>
      </c>
      <c r="M36" s="3">
        <v>1084457975625</v>
      </c>
      <c r="O36" s="3">
        <v>1084457975625</v>
      </c>
      <c r="Q36" s="3">
        <f t="shared" si="1"/>
        <v>0</v>
      </c>
    </row>
    <row r="37" spans="1:17" ht="24">
      <c r="A37" s="2" t="s">
        <v>114</v>
      </c>
      <c r="C37" s="3">
        <v>1100000</v>
      </c>
      <c r="E37" s="3">
        <v>971509852534</v>
      </c>
      <c r="G37" s="3">
        <v>983294795850</v>
      </c>
      <c r="I37" s="3">
        <f t="shared" si="0"/>
        <v>-11784943316</v>
      </c>
      <c r="K37" s="3">
        <v>1100000</v>
      </c>
      <c r="M37" s="3">
        <v>971509852534</v>
      </c>
      <c r="O37" s="3">
        <v>983294795850</v>
      </c>
      <c r="Q37" s="3">
        <f t="shared" si="1"/>
        <v>-11784943316</v>
      </c>
    </row>
    <row r="38" spans="1:17" ht="24">
      <c r="A38" s="2" t="s">
        <v>117</v>
      </c>
      <c r="C38" s="3">
        <v>520300</v>
      </c>
      <c r="E38" s="3">
        <v>484817564591</v>
      </c>
      <c r="G38" s="3">
        <v>490698287604</v>
      </c>
      <c r="I38" s="3">
        <f t="shared" si="0"/>
        <v>-5880723013</v>
      </c>
      <c r="K38" s="3">
        <v>520300</v>
      </c>
      <c r="M38" s="3">
        <v>484817564591</v>
      </c>
      <c r="O38" s="3">
        <v>490698287604</v>
      </c>
      <c r="Q38" s="3">
        <f t="shared" si="1"/>
        <v>-5880723013</v>
      </c>
    </row>
    <row r="39" spans="1:17" ht="24">
      <c r="A39" s="2" t="s">
        <v>83</v>
      </c>
      <c r="C39" s="3">
        <v>784814</v>
      </c>
      <c r="E39" s="3">
        <v>467503431480</v>
      </c>
      <c r="G39" s="3">
        <v>451250563363</v>
      </c>
      <c r="I39" s="3">
        <f t="shared" si="0"/>
        <v>16252868117</v>
      </c>
      <c r="K39" s="3">
        <v>784814</v>
      </c>
      <c r="M39" s="3">
        <v>467503431480</v>
      </c>
      <c r="O39" s="3">
        <v>451250563363</v>
      </c>
      <c r="Q39" s="3">
        <f t="shared" si="1"/>
        <v>16252868117</v>
      </c>
    </row>
    <row r="40" spans="1:17" ht="24">
      <c r="A40" s="2" t="s">
        <v>75</v>
      </c>
      <c r="C40" s="3">
        <v>93466</v>
      </c>
      <c r="E40" s="3">
        <v>75774623119</v>
      </c>
      <c r="G40" s="3">
        <v>74329694752</v>
      </c>
      <c r="I40" s="3">
        <f t="shared" si="0"/>
        <v>1444928367</v>
      </c>
      <c r="K40" s="3">
        <v>93466</v>
      </c>
      <c r="M40" s="3">
        <v>75774623119</v>
      </c>
      <c r="O40" s="3">
        <v>74329694752</v>
      </c>
      <c r="Q40" s="3">
        <f t="shared" si="1"/>
        <v>1444928367</v>
      </c>
    </row>
    <row r="41" spans="1:17" ht="24">
      <c r="A41" s="2" t="s">
        <v>78</v>
      </c>
      <c r="C41" s="3">
        <v>1400</v>
      </c>
      <c r="E41" s="3">
        <v>1057085036</v>
      </c>
      <c r="G41" s="3">
        <v>1037219806</v>
      </c>
      <c r="I41" s="3">
        <f t="shared" si="0"/>
        <v>19865230</v>
      </c>
      <c r="K41" s="3">
        <v>1400</v>
      </c>
      <c r="M41" s="3">
        <v>1057085036</v>
      </c>
      <c r="O41" s="3">
        <v>1037219806</v>
      </c>
      <c r="Q41" s="3">
        <f t="shared" si="1"/>
        <v>19865230</v>
      </c>
    </row>
    <row r="42" spans="1:17" ht="24">
      <c r="A42" s="2" t="s">
        <v>140</v>
      </c>
      <c r="C42" s="3">
        <v>3785700</v>
      </c>
      <c r="E42" s="3">
        <v>3439069181305</v>
      </c>
      <c r="G42" s="3">
        <v>3419630593016</v>
      </c>
      <c r="I42" s="3">
        <f t="shared" si="0"/>
        <v>19438588289</v>
      </c>
      <c r="K42" s="3">
        <v>3785700</v>
      </c>
      <c r="M42" s="3">
        <v>3439069181305</v>
      </c>
      <c r="O42" s="3">
        <v>3419630593016</v>
      </c>
      <c r="Q42" s="3">
        <f t="shared" si="1"/>
        <v>19438588289</v>
      </c>
    </row>
    <row r="43" spans="1:17" ht="24">
      <c r="A43" s="2" t="s">
        <v>120</v>
      </c>
      <c r="C43" s="3">
        <v>5405000</v>
      </c>
      <c r="E43" s="3">
        <v>4859744452604</v>
      </c>
      <c r="G43" s="3">
        <v>4828234523662</v>
      </c>
      <c r="I43" s="3">
        <f t="shared" si="0"/>
        <v>31509928942</v>
      </c>
      <c r="K43" s="3">
        <v>5405000</v>
      </c>
      <c r="M43" s="3">
        <v>4859744452604</v>
      </c>
      <c r="O43" s="3">
        <v>4828234523662</v>
      </c>
      <c r="Q43" s="3">
        <f t="shared" si="1"/>
        <v>31509928942</v>
      </c>
    </row>
    <row r="44" spans="1:17" ht="24">
      <c r="A44" s="2" t="s">
        <v>129</v>
      </c>
      <c r="C44" s="3">
        <v>450000</v>
      </c>
      <c r="E44" s="3">
        <v>430092433272</v>
      </c>
      <c r="G44" s="3">
        <v>427032551847</v>
      </c>
      <c r="I44" s="3">
        <f t="shared" si="0"/>
        <v>3059881425</v>
      </c>
      <c r="K44" s="3">
        <v>450000</v>
      </c>
      <c r="M44" s="3">
        <v>430092433272</v>
      </c>
      <c r="O44" s="3">
        <v>427032551847</v>
      </c>
      <c r="Q44" s="3">
        <f t="shared" si="1"/>
        <v>3059881425</v>
      </c>
    </row>
    <row r="45" spans="1:17" ht="24">
      <c r="A45" s="2" t="s">
        <v>123</v>
      </c>
      <c r="C45" s="3">
        <v>1000000</v>
      </c>
      <c r="E45" s="3">
        <v>940160567366</v>
      </c>
      <c r="G45" s="3">
        <v>907846819572</v>
      </c>
      <c r="I45" s="3">
        <f t="shared" si="0"/>
        <v>32313747794</v>
      </c>
      <c r="K45" s="3">
        <v>1000000</v>
      </c>
      <c r="M45" s="3">
        <v>940160567366</v>
      </c>
      <c r="O45" s="3">
        <v>907846819572</v>
      </c>
      <c r="Q45" s="3">
        <f t="shared" si="1"/>
        <v>32313747794</v>
      </c>
    </row>
    <row r="46" spans="1:17" ht="24">
      <c r="A46" s="2" t="s">
        <v>97</v>
      </c>
      <c r="C46" s="3">
        <v>1000000</v>
      </c>
      <c r="E46" s="3">
        <v>950460168241</v>
      </c>
      <c r="G46" s="3">
        <v>943922421588</v>
      </c>
      <c r="I46" s="3">
        <f t="shared" si="0"/>
        <v>6537746653</v>
      </c>
      <c r="K46" s="3">
        <v>1000000</v>
      </c>
      <c r="M46" s="3">
        <v>950460168241</v>
      </c>
      <c r="O46" s="3">
        <v>943922421588</v>
      </c>
      <c r="Q46" s="3">
        <f t="shared" si="1"/>
        <v>6537746653</v>
      </c>
    </row>
    <row r="47" spans="1:17" ht="24">
      <c r="A47" s="2" t="s">
        <v>126</v>
      </c>
      <c r="C47" s="3">
        <v>1049033</v>
      </c>
      <c r="E47" s="3">
        <v>962522861570</v>
      </c>
      <c r="G47" s="3">
        <v>972239677708</v>
      </c>
      <c r="I47" s="3">
        <f t="shared" si="0"/>
        <v>-9716816138</v>
      </c>
      <c r="K47" s="3">
        <v>1049033</v>
      </c>
      <c r="M47" s="3">
        <v>962522861570</v>
      </c>
      <c r="O47" s="3">
        <v>972239677708</v>
      </c>
      <c r="Q47" s="3">
        <f t="shared" si="1"/>
        <v>-9716816138</v>
      </c>
    </row>
    <row r="48" spans="1:17" ht="24">
      <c r="A48" s="2" t="s">
        <v>66</v>
      </c>
      <c r="C48" s="3">
        <v>3304640</v>
      </c>
      <c r="E48" s="3">
        <v>4623908756796</v>
      </c>
      <c r="G48" s="3">
        <v>4513329512356</v>
      </c>
      <c r="I48" s="3">
        <f t="shared" si="0"/>
        <v>110579244440</v>
      </c>
      <c r="K48" s="3">
        <v>3304640</v>
      </c>
      <c r="M48" s="3">
        <v>4623908756796</v>
      </c>
      <c r="O48" s="3">
        <v>4513329512356</v>
      </c>
      <c r="Q48" s="3">
        <f t="shared" si="1"/>
        <v>110579244440</v>
      </c>
    </row>
    <row r="49" spans="1:17" ht="24">
      <c r="A49" s="2" t="s">
        <v>63</v>
      </c>
      <c r="C49" s="3">
        <v>2366840</v>
      </c>
      <c r="E49" s="3">
        <v>2778092744790</v>
      </c>
      <c r="G49" s="3">
        <v>2708729050589</v>
      </c>
      <c r="I49" s="3">
        <f t="shared" si="0"/>
        <v>69363694201</v>
      </c>
      <c r="K49" s="3">
        <v>2366840</v>
      </c>
      <c r="M49" s="3">
        <v>2778092744790</v>
      </c>
      <c r="O49" s="3">
        <v>2708729050589</v>
      </c>
      <c r="Q49" s="3">
        <f t="shared" si="1"/>
        <v>69363694201</v>
      </c>
    </row>
    <row r="50" spans="1:17" ht="24">
      <c r="A50" s="2" t="s">
        <v>60</v>
      </c>
      <c r="C50" s="3">
        <v>2520813</v>
      </c>
      <c r="E50" s="3">
        <v>2815125168792</v>
      </c>
      <c r="G50" s="3">
        <v>2749616873469</v>
      </c>
      <c r="I50" s="3">
        <f t="shared" si="0"/>
        <v>65508295323</v>
      </c>
      <c r="K50" s="3">
        <v>2520813</v>
      </c>
      <c r="M50" s="3">
        <v>2815125168792</v>
      </c>
      <c r="O50" s="3">
        <v>2749616873469</v>
      </c>
      <c r="Q50" s="3">
        <f t="shared" si="1"/>
        <v>65508295323</v>
      </c>
    </row>
    <row r="51" spans="1:17" ht="24">
      <c r="A51" s="2" t="s">
        <v>56</v>
      </c>
      <c r="C51" s="3">
        <v>3207600</v>
      </c>
      <c r="E51" s="3">
        <v>4947097215459</v>
      </c>
      <c r="G51" s="3">
        <v>4972643700869</v>
      </c>
      <c r="I51" s="3">
        <f t="shared" si="0"/>
        <v>-25546485410</v>
      </c>
      <c r="K51" s="3">
        <v>3207600</v>
      </c>
      <c r="M51" s="3">
        <v>4947097215459</v>
      </c>
      <c r="O51" s="3">
        <v>4972643700869</v>
      </c>
      <c r="Q51" s="3">
        <f t="shared" si="1"/>
        <v>-25546485410</v>
      </c>
    </row>
    <row r="52" spans="1:17" ht="24">
      <c r="A52" s="2" t="s">
        <v>138</v>
      </c>
      <c r="C52" s="3">
        <v>26300000</v>
      </c>
      <c r="E52" s="3">
        <v>25041021722806</v>
      </c>
      <c r="G52" s="3">
        <v>24987893000000</v>
      </c>
      <c r="I52" s="3">
        <f t="shared" si="0"/>
        <v>53128722806</v>
      </c>
      <c r="K52" s="3">
        <v>26300000</v>
      </c>
      <c r="M52" s="3">
        <v>25041021722806</v>
      </c>
      <c r="O52" s="3">
        <v>24987893000000</v>
      </c>
      <c r="Q52" s="3">
        <f t="shared" si="1"/>
        <v>53128722806</v>
      </c>
    </row>
    <row r="53" spans="1:17" ht="24">
      <c r="A53" s="2" t="s">
        <v>135</v>
      </c>
      <c r="C53" s="3">
        <v>963700</v>
      </c>
      <c r="E53" s="3">
        <v>4022846273103</v>
      </c>
      <c r="G53" s="3">
        <v>3999707714200</v>
      </c>
      <c r="I53" s="3">
        <f t="shared" si="0"/>
        <v>23138558903</v>
      </c>
      <c r="K53" s="3">
        <v>963700</v>
      </c>
      <c r="M53" s="3">
        <v>4022846273103</v>
      </c>
      <c r="O53" s="3">
        <v>3999707714200</v>
      </c>
      <c r="Q53" s="3">
        <f t="shared" si="1"/>
        <v>23138558903</v>
      </c>
    </row>
    <row r="54" spans="1:17" ht="24.75" thickBot="1">
      <c r="A54" s="2" t="s">
        <v>132</v>
      </c>
      <c r="C54" s="3">
        <v>1129130</v>
      </c>
      <c r="E54" s="3">
        <v>1999994558636</v>
      </c>
      <c r="G54" s="3">
        <v>2000304094127</v>
      </c>
      <c r="I54" s="3">
        <f t="shared" si="0"/>
        <v>-309535491</v>
      </c>
      <c r="K54" s="3">
        <v>1129130</v>
      </c>
      <c r="M54" s="3">
        <v>1999994558636</v>
      </c>
      <c r="O54" s="3">
        <v>2000304094127</v>
      </c>
      <c r="Q54" s="3">
        <f t="shared" si="1"/>
        <v>-309535491</v>
      </c>
    </row>
    <row r="55" spans="1:17" ht="24.75" thickBot="1">
      <c r="A55" s="2" t="s">
        <v>35</v>
      </c>
      <c r="C55" s="1" t="s">
        <v>35</v>
      </c>
      <c r="E55" s="4">
        <f>SUM(E8:E54)</f>
        <v>109524199363420</v>
      </c>
      <c r="G55" s="4">
        <f>SUM(G8:G54)</f>
        <v>108544278018204</v>
      </c>
      <c r="I55" s="4">
        <f>SUM(I8:I54)</f>
        <v>979921345216</v>
      </c>
      <c r="K55" s="1" t="s">
        <v>35</v>
      </c>
      <c r="M55" s="4">
        <f>SUM(M8:M54)</f>
        <v>109524199363420</v>
      </c>
      <c r="O55" s="4">
        <f>SUM(O8:O54)</f>
        <v>108544278018204</v>
      </c>
      <c r="Q55" s="4">
        <f>SUM(Q8:Q54)</f>
        <v>979921345216</v>
      </c>
    </row>
    <row r="56" spans="1:17" ht="23.25" thickTop="1">
      <c r="A56" s="15"/>
    </row>
    <row r="57" spans="1:17">
      <c r="A57" s="15"/>
    </row>
    <row r="58" spans="1:17">
      <c r="A58" s="15"/>
    </row>
  </sheetData>
  <mergeCells count="15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  <mergeCell ref="A5:H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</vt:i4>
      </vt:variant>
    </vt:vector>
  </HeadingPairs>
  <TitlesOfParts>
    <vt:vector size="18" baseType="lpstr">
      <vt:lpstr>سهام</vt:lpstr>
      <vt:lpstr>واحدهای صندوق</vt:lpstr>
      <vt:lpstr>تبعی</vt:lpstr>
      <vt:lpstr>اوراق مشارکت</vt:lpstr>
      <vt:lpstr>تعدیل قیمت</vt:lpstr>
      <vt:lpstr>سپرده</vt:lpstr>
      <vt:lpstr>جمع درآمدها</vt:lpstr>
      <vt:lpstr>درآمد سرمایه‌گذاری در سهام</vt:lpstr>
      <vt:lpstr>درآمد سرمایه‌گذاری در صندوق</vt:lpstr>
      <vt:lpstr>درآمدسرمایه‌گذاری در اوراق بها</vt:lpstr>
      <vt:lpstr>مبالغ تخصیصی اوراق  حامی2</vt:lpstr>
      <vt:lpstr>درآمد سپرده بانکی</vt:lpstr>
      <vt:lpstr>سایر درآمدها</vt:lpstr>
      <vt:lpstr>سود اوراق بهادار </vt:lpstr>
      <vt:lpstr>سود سپرده بانکی</vt:lpstr>
      <vt:lpstr>درآمد ناشی از فروش</vt:lpstr>
      <vt:lpstr>درآمد ناشی از تغییر قیمت اوراق</vt:lpstr>
      <vt:lpstr>'مبالغ تخصیصی اوراق  حامی2'!Print_Area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Gadari, Yasin</dc:creator>
  <cp:lastModifiedBy>Gadari, Yasin</cp:lastModifiedBy>
  <dcterms:created xsi:type="dcterms:W3CDTF">2025-03-25T07:31:07Z</dcterms:created>
  <dcterms:modified xsi:type="dcterms:W3CDTF">2025-03-30T09:49:51Z</dcterms:modified>
</cp:coreProperties>
</file>