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\"/>
    </mc:Choice>
  </mc:AlternateContent>
  <xr:revisionPtr revIDLastSave="0" documentId="13_ncr:1_{6D6DCDEE-B5A5-4A3D-8F53-5F2C0E549478}" xr6:coauthVersionLast="47" xr6:coauthVersionMax="47" xr10:uidLastSave="{00000000-0000-0000-0000-000000000000}"/>
  <bookViews>
    <workbookView xWindow="-120" yWindow="-120" windowWidth="29040" windowHeight="15720" tabRatio="875" xr2:uid="{00000000-000D-0000-FFFF-FFFF00000000}"/>
  </bookViews>
  <sheets>
    <sheet name="سهام" sheetId="1" r:id="rId1"/>
    <sheet name="واحد های صندوق" sheetId="18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درآمدسرمایه‌گذاری در سهام" sheetId="11" r:id="rId8"/>
    <sheet name="درآمدسرمایه‌گذاری در صندوق " sheetId="19" r:id="rId9"/>
    <sheet name="درآمدسرمایه‌گذاری در اوراق بها" sheetId="12" r:id="rId10"/>
    <sheet name="مبالغ تخصیص اوراق" sheetId="20" r:id="rId11"/>
    <sheet name="درآمد سپرده بانکی" sheetId="13" r:id="rId12"/>
    <sheet name="سایر درآمدها" sheetId="14" r:id="rId13"/>
    <sheet name="سود اوراق بهادار " sheetId="16" r:id="rId14"/>
    <sheet name="سود سپرده بانکی" sheetId="7" r:id="rId15"/>
    <sheet name="درآمد ناشی از فروش" sheetId="10" r:id="rId16"/>
    <sheet name="درآمد ناشی از تغییر قیمت اوراق" sheetId="9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7" i="6" l="1"/>
  <c r="G11" i="15" l="1"/>
  <c r="E11" i="15"/>
  <c r="E8" i="15"/>
  <c r="E9" i="15"/>
  <c r="E10" i="15"/>
  <c r="E7" i="15"/>
  <c r="C11" i="15"/>
  <c r="Q24" i="19"/>
  <c r="O24" i="19"/>
  <c r="M24" i="19"/>
  <c r="G24" i="19"/>
  <c r="E24" i="19"/>
  <c r="C24" i="19"/>
  <c r="S23" i="19"/>
  <c r="I23" i="19"/>
  <c r="S22" i="19"/>
  <c r="I22" i="19"/>
  <c r="S21" i="19"/>
  <c r="I21" i="19"/>
  <c r="S20" i="19"/>
  <c r="I20" i="19"/>
  <c r="S19" i="19"/>
  <c r="I19" i="19"/>
  <c r="S18" i="19"/>
  <c r="I18" i="19"/>
  <c r="S17" i="19"/>
  <c r="I17" i="19"/>
  <c r="S16" i="19"/>
  <c r="I16" i="19"/>
  <c r="S15" i="19"/>
  <c r="I15" i="19"/>
  <c r="S14" i="19"/>
  <c r="I14" i="19"/>
  <c r="S13" i="19"/>
  <c r="I13" i="19"/>
  <c r="S12" i="19"/>
  <c r="I12" i="19"/>
  <c r="S11" i="19"/>
  <c r="I11" i="19"/>
  <c r="S10" i="19"/>
  <c r="I10" i="19"/>
  <c r="S9" i="19"/>
  <c r="I9" i="19"/>
  <c r="S8" i="19"/>
  <c r="I8" i="19"/>
  <c r="S24" i="19"/>
  <c r="U12" i="19" s="1"/>
  <c r="I35" i="12"/>
  <c r="I68" i="13"/>
  <c r="K16" i="13" s="1"/>
  <c r="K15" i="13"/>
  <c r="K23" i="13"/>
  <c r="K31" i="13"/>
  <c r="K39" i="13"/>
  <c r="K47" i="13"/>
  <c r="K55" i="13"/>
  <c r="K63" i="13"/>
  <c r="G6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8" i="13"/>
  <c r="Q16" i="12"/>
  <c r="Q9" i="12"/>
  <c r="Q10" i="12"/>
  <c r="Q11" i="12"/>
  <c r="Q12" i="12"/>
  <c r="Q13" i="12"/>
  <c r="Q14" i="12"/>
  <c r="Q15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8" i="12"/>
  <c r="I9" i="12"/>
  <c r="I10" i="12"/>
  <c r="I11" i="12"/>
  <c r="I12" i="12"/>
  <c r="I13" i="12"/>
  <c r="I14" i="12"/>
  <c r="I38" i="12" s="1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6" i="12"/>
  <c r="I37" i="12"/>
  <c r="I8" i="12"/>
  <c r="C38" i="12"/>
  <c r="O38" i="12"/>
  <c r="M38" i="12"/>
  <c r="K38" i="12"/>
  <c r="G38" i="12"/>
  <c r="E38" i="12"/>
  <c r="S9" i="11"/>
  <c r="S10" i="11"/>
  <c r="S11" i="11"/>
  <c r="S12" i="11"/>
  <c r="S13" i="11"/>
  <c r="S14" i="11"/>
  <c r="S15" i="11"/>
  <c r="S8" i="11"/>
  <c r="I9" i="11"/>
  <c r="I10" i="11"/>
  <c r="I11" i="11"/>
  <c r="I12" i="11"/>
  <c r="I13" i="11"/>
  <c r="I14" i="11"/>
  <c r="I15" i="11"/>
  <c r="I8" i="11"/>
  <c r="O16" i="11"/>
  <c r="C16" i="11"/>
  <c r="E16" i="11"/>
  <c r="I57" i="9"/>
  <c r="I21" i="9"/>
  <c r="I54" i="9"/>
  <c r="Q57" i="9"/>
  <c r="Q22" i="9"/>
  <c r="Q10" i="9"/>
  <c r="W24" i="18"/>
  <c r="U24" i="18"/>
  <c r="O24" i="18"/>
  <c r="K24" i="18"/>
  <c r="G24" i="18"/>
  <c r="E24" i="18"/>
  <c r="U11" i="19" l="1"/>
  <c r="U8" i="19"/>
  <c r="U10" i="19"/>
  <c r="U14" i="19"/>
  <c r="U15" i="19"/>
  <c r="U17" i="19"/>
  <c r="U21" i="19"/>
  <c r="U23" i="19"/>
  <c r="U9" i="19"/>
  <c r="U13" i="19"/>
  <c r="U18" i="19"/>
  <c r="U16" i="19"/>
  <c r="U19" i="19"/>
  <c r="U22" i="19"/>
  <c r="U20" i="19"/>
  <c r="I24" i="19"/>
  <c r="K12" i="19" s="1"/>
  <c r="K62" i="13"/>
  <c r="K54" i="13"/>
  <c r="K46" i="13"/>
  <c r="K38" i="13"/>
  <c r="K30" i="13"/>
  <c r="K22" i="13"/>
  <c r="K14" i="13"/>
  <c r="K61" i="13"/>
  <c r="K53" i="13"/>
  <c r="K37" i="13"/>
  <c r="K29" i="13"/>
  <c r="K21" i="13"/>
  <c r="K13" i="13"/>
  <c r="K45" i="13"/>
  <c r="K8" i="13"/>
  <c r="K68" i="13" s="1"/>
  <c r="K60" i="13"/>
  <c r="K52" i="13"/>
  <c r="K44" i="13"/>
  <c r="K36" i="13"/>
  <c r="K28" i="13"/>
  <c r="K20" i="13"/>
  <c r="K12" i="13"/>
  <c r="K59" i="13"/>
  <c r="K43" i="13"/>
  <c r="K35" i="13"/>
  <c r="K11" i="13"/>
  <c r="K66" i="13"/>
  <c r="K58" i="13"/>
  <c r="K50" i="13"/>
  <c r="K42" i="13"/>
  <c r="K34" i="13"/>
  <c r="K26" i="13"/>
  <c r="K18" i="13"/>
  <c r="K10" i="13"/>
  <c r="K67" i="13"/>
  <c r="K19" i="13"/>
  <c r="K65" i="13"/>
  <c r="K57" i="13"/>
  <c r="K49" i="13"/>
  <c r="K41" i="13"/>
  <c r="K33" i="13"/>
  <c r="K25" i="13"/>
  <c r="K17" i="13"/>
  <c r="K9" i="13"/>
  <c r="K51" i="13"/>
  <c r="K27" i="13"/>
  <c r="K64" i="13"/>
  <c r="K56" i="13"/>
  <c r="K48" i="13"/>
  <c r="K40" i="13"/>
  <c r="K32" i="13"/>
  <c r="K24" i="13"/>
  <c r="Q38" i="12"/>
  <c r="E57" i="9"/>
  <c r="G57" i="9"/>
  <c r="M57" i="9"/>
  <c r="O57" i="9"/>
  <c r="Q9" i="9"/>
  <c r="Q11" i="9"/>
  <c r="Q12" i="9"/>
  <c r="Q13" i="9"/>
  <c r="Q14" i="9"/>
  <c r="Q15" i="9"/>
  <c r="Q16" i="9"/>
  <c r="Q17" i="9"/>
  <c r="Q18" i="9"/>
  <c r="Q19" i="9"/>
  <c r="Q20" i="9"/>
  <c r="Q21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5" i="9"/>
  <c r="I56" i="9"/>
  <c r="I8" i="9"/>
  <c r="C27" i="16"/>
  <c r="G27" i="16"/>
  <c r="G26" i="16"/>
  <c r="I27" i="16"/>
  <c r="M27" i="16"/>
  <c r="E27" i="16"/>
  <c r="M26" i="16"/>
  <c r="K27" i="16"/>
  <c r="I57" i="6"/>
  <c r="G57" i="6"/>
  <c r="E57" i="6"/>
  <c r="C57" i="6"/>
  <c r="Y36" i="3"/>
  <c r="U24" i="19" l="1"/>
  <c r="K11" i="19"/>
  <c r="K8" i="19"/>
  <c r="K10" i="19"/>
  <c r="K18" i="19"/>
  <c r="K13" i="19"/>
  <c r="K20" i="19"/>
  <c r="K22" i="19"/>
  <c r="K17" i="19"/>
  <c r="K16" i="19"/>
  <c r="K23" i="19"/>
  <c r="K9" i="19"/>
  <c r="K21" i="19"/>
  <c r="K19" i="19"/>
  <c r="K15" i="19"/>
  <c r="K14" i="19"/>
  <c r="E9" i="14"/>
  <c r="C9" i="14"/>
  <c r="E68" i="13"/>
  <c r="S16" i="11"/>
  <c r="Q16" i="11"/>
  <c r="M16" i="11"/>
  <c r="I16" i="11"/>
  <c r="G16" i="11"/>
  <c r="Q15" i="10"/>
  <c r="O15" i="10"/>
  <c r="M15" i="10"/>
  <c r="I15" i="10"/>
  <c r="G15" i="10"/>
  <c r="E15" i="10"/>
  <c r="M68" i="7"/>
  <c r="K68" i="7"/>
  <c r="I68" i="7"/>
  <c r="G68" i="7"/>
  <c r="E68" i="7"/>
  <c r="C68" i="7"/>
  <c r="W36" i="3"/>
  <c r="U36" i="3"/>
  <c r="O36" i="3"/>
  <c r="K36" i="3"/>
  <c r="G36" i="3"/>
  <c r="E36" i="3"/>
  <c r="W18" i="1"/>
  <c r="U18" i="1"/>
  <c r="O18" i="1"/>
  <c r="K18" i="1"/>
  <c r="G18" i="1"/>
  <c r="E18" i="1"/>
  <c r="K11" i="11" l="1"/>
  <c r="K8" i="11"/>
  <c r="K14" i="11"/>
  <c r="K10" i="11"/>
  <c r="K15" i="11"/>
  <c r="K9" i="11"/>
  <c r="K13" i="11"/>
  <c r="K12" i="11"/>
  <c r="U9" i="11"/>
  <c r="U10" i="11"/>
  <c r="U8" i="11"/>
  <c r="U15" i="11"/>
  <c r="U14" i="11"/>
  <c r="U12" i="11"/>
  <c r="U13" i="11"/>
  <c r="U11" i="11"/>
  <c r="K24" i="19"/>
  <c r="K16" i="11" l="1"/>
  <c r="U16" i="11"/>
</calcChain>
</file>

<file path=xl/sharedStrings.xml><?xml version="1.0" encoding="utf-8"?>
<sst xmlns="http://schemas.openxmlformats.org/spreadsheetml/2006/main" count="1741" uniqueCount="237">
  <si>
    <t>صندوق سرمایه‌گذاری ثابت حامی دوم مفید</t>
  </si>
  <si>
    <t>صورت وضعیت پورتفوی</t>
  </si>
  <si>
    <t>برای ماه منتهی به 1404/01/31</t>
  </si>
  <si>
    <t>نام شرکت</t>
  </si>
  <si>
    <t>1403/12/30</t>
  </si>
  <si>
    <t>تغییرات طی دوره</t>
  </si>
  <si>
    <t>1404/01/31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</si>
  <si>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</si>
  <si>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</si>
  <si>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</si>
  <si>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</si>
  <si>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</si>
  <si>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</si>
  <si>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</si>
  <si>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</si>
  <si>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سایپا</t>
  </si>
  <si>
    <t>شمش نقره</t>
  </si>
  <si>
    <t>صندوق س صنایع مفید1- بخشی</t>
  </si>
  <si>
    <t>صندوق س صنایع مفید3- بخشی</t>
  </si>
  <si>
    <t>صندوق س صنایع مفید4-بخشی</t>
  </si>
  <si>
    <t>صندوق س صنایع مفید5-بخشی</t>
  </si>
  <si>
    <t>صندوق س. اهرمی مفید-س -واحد عادی</t>
  </si>
  <si>
    <t>صندوق س.پشتوانه طلا آتش فیروزه</t>
  </si>
  <si>
    <t>صندوق س.توسعه اندوخته آینده-س</t>
  </si>
  <si>
    <t>صندوق سرمایه گذاری سهامی اهرمی موج فیروزه</t>
  </si>
  <si>
    <t>صندوق سرمایه‌گذاری بازنشستگی تکمیلی آتیه مفید</t>
  </si>
  <si>
    <t>صندوق سرمایه‌گذاری تضمین اصل سرمایه مفید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</si>
  <si>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</si>
  <si>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</si>
  <si>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</si>
  <si>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</si>
  <si>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صندوق طلای عیار مفید</t>
  </si>
  <si>
    <t>گروه صنعتی پاکشو</t>
  </si>
  <si>
    <t>گسترش سوخت سبززاگرس(سهامی عام)</t>
  </si>
  <si>
    <t>ملی  صنایع  مس  ایران</t>
  </si>
  <si>
    <t>صندوق س سهامی بیدار-اهرمی - واحد عادی</t>
  </si>
  <si>
    <t>توسعه معادن وص.معدنی خاورمیانه</t>
  </si>
  <si>
    <t>ح.توسعه م وص.معدنی خاورمیانه</t>
  </si>
  <si>
    <t>امتیاز تسهیلات مسکن سال1403</t>
  </si>
  <si>
    <t/>
  </si>
  <si>
    <t>15.48%</t>
  </si>
  <si>
    <t>تعداد اوراق تبعی</t>
  </si>
  <si>
    <t>قیمت اعمال</t>
  </si>
  <si>
    <t>تاریخ اعمال</t>
  </si>
  <si>
    <t>نرخ موثر</t>
  </si>
  <si>
    <t>اختیارف ت فملی-10076-05/03/06</t>
  </si>
  <si>
    <t>1405/03/06</t>
  </si>
  <si>
    <t>اختیارف ت پاکشو-4810-04/07/09</t>
  </si>
  <si>
    <t>1404/07/09</t>
  </si>
  <si>
    <t>اختیارف ت خساپا-3898-04/11/01</t>
  </si>
  <si>
    <t>1404/11/01</t>
  </si>
  <si>
    <t>اختیارف ت خساپا-4349-05/04/31</t>
  </si>
  <si>
    <t>1405/04/31</t>
  </si>
  <si>
    <t>اختیارف ت میدکو-6167-05/02/15</t>
  </si>
  <si>
    <t>1405/02/15</t>
  </si>
  <si>
    <t>اطلاعات اوراق بهادار با درآمد ثابت</t>
  </si>
  <si>
    <t>نام اوراق</t>
  </si>
  <si>
    <t>قیمت بازار هر ورقه</t>
  </si>
  <si>
    <t>سلف استاندارد خودروی کرمان</t>
  </si>
  <si>
    <t>سلف استاندارد غدیر ایرانیان</t>
  </si>
  <si>
    <t>سلف موازی آریان کیمیاتک</t>
  </si>
  <si>
    <t>سلف موازی پدیده شیمی قرن</t>
  </si>
  <si>
    <t>سلف موازی گروه صنعتی پاکشو</t>
  </si>
  <si>
    <t>سلف موازی هیدروکربن آفتاب053</t>
  </si>
  <si>
    <t>اجاره انرژی پاسارگاد14040302</t>
  </si>
  <si>
    <t>اسناد خزانه-م7بودجه02-040910</t>
  </si>
  <si>
    <t>اسناد خزانه-م8بودجه02-041211</t>
  </si>
  <si>
    <t>اسنادخزانه-م4بودجه01-040917</t>
  </si>
  <si>
    <t>اسنادخزانه-م4بودجه02-051021</t>
  </si>
  <si>
    <t>اسنادخزانه-م5بودجه01-041015</t>
  </si>
  <si>
    <t>اسنادخزانه-م7بودجه01-040714</t>
  </si>
  <si>
    <t>صکوک اجاره صملی404-6ماهه18%</t>
  </si>
  <si>
    <t>صکوک اجاره صند412-بدون ضامن</t>
  </si>
  <si>
    <t>صکوک اجاره گل گهر504-3ماهه23%</t>
  </si>
  <si>
    <t>صکوک اجاره وکغدیر707-بدون ضامن</t>
  </si>
  <si>
    <t>مرابحه عام دولت127-ش.خ040623</t>
  </si>
  <si>
    <t>مرابحه عام دولت132-ش.خ041110</t>
  </si>
  <si>
    <t>مرابحه عام دولت139-ش.خ040804</t>
  </si>
  <si>
    <t>مرابحه عام دولت145-ش.خ050707</t>
  </si>
  <si>
    <t>مرابحه عام دولت148-ش.خ040519</t>
  </si>
  <si>
    <t>مرابحه عام دولت172-ش.خ050623</t>
  </si>
  <si>
    <t>مرابحه عام دولت175-ش.خ060327</t>
  </si>
  <si>
    <t>مرابحه عام دولت194-ش.خ060504</t>
  </si>
  <si>
    <t>مرابحه عام دولت201-ش.خ060430</t>
  </si>
  <si>
    <t>مرابحه کاسپین تامین 070625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</si>
  <si>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</si>
  <si>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</si>
  <si>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</si>
  <si>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</si>
  <si>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</si>
  <si>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</si>
  <si>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</si>
  <si>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</si>
  <si>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</si>
  <si>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</si>
  <si>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</si>
  <si>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تجارت کار</t>
  </si>
  <si>
    <t>11146775</t>
  </si>
  <si>
    <t>بانک اقتصاد نوین اقدسیه</t>
  </si>
  <si>
    <t>216850436900001</t>
  </si>
  <si>
    <t>بانک صادرات بورس کالا</t>
  </si>
  <si>
    <t>0219003248009</t>
  </si>
  <si>
    <t>بانک ملت جهان کودک</t>
  </si>
  <si>
    <t>2233176134</t>
  </si>
  <si>
    <t>بانک پاسارگاد هفت تیر</t>
  </si>
  <si>
    <t>2078100153333332</t>
  </si>
  <si>
    <t>بانک خاورمیانه آفریقا</t>
  </si>
  <si>
    <t>100910810707076093</t>
  </si>
  <si>
    <t>216850436900002</t>
  </si>
  <si>
    <t>بانک مسکن نیاوران</t>
  </si>
  <si>
    <t>420220715387</t>
  </si>
  <si>
    <t>بانک مسکن دولت</t>
  </si>
  <si>
    <t>5600887338848</t>
  </si>
  <si>
    <t>بانک مسکن سعادت آباد</t>
  </si>
  <si>
    <t>5600887339028</t>
  </si>
  <si>
    <t>5600887339630</t>
  </si>
  <si>
    <t>2073031533333310</t>
  </si>
  <si>
    <t xml:space="preserve">بانک تجارت کار </t>
  </si>
  <si>
    <t>0479604481865</t>
  </si>
  <si>
    <t>0479604575850</t>
  </si>
  <si>
    <t>بانک مسکن شهید قندی</t>
  </si>
  <si>
    <t>5600887341099</t>
  </si>
  <si>
    <t>0479604703951</t>
  </si>
  <si>
    <t>بانک ملت چهار راه جهان کودک</t>
  </si>
  <si>
    <t>2768381435</t>
  </si>
  <si>
    <t>بانک مسکن دانشگاه امیر کبیر</t>
  </si>
  <si>
    <t>5600887341164</t>
  </si>
  <si>
    <t>بانک مسکن خدامی</t>
  </si>
  <si>
    <t>5600887341198</t>
  </si>
  <si>
    <t>0407606374007</t>
  </si>
  <si>
    <t>0479604805769</t>
  </si>
  <si>
    <t>2786648536</t>
  </si>
  <si>
    <t>0479604820938</t>
  </si>
  <si>
    <t>207304153333331</t>
  </si>
  <si>
    <t xml:space="preserve">بانک تجارت  کار </t>
  </si>
  <si>
    <t>0479604893010</t>
  </si>
  <si>
    <t>بانک پاسارگاد  هفت تیر</t>
  </si>
  <si>
    <t>207304153333332</t>
  </si>
  <si>
    <t xml:space="preserve">بانک پاسارگاد هفت تیر </t>
  </si>
  <si>
    <t>207304153333333</t>
  </si>
  <si>
    <t>0479605038380</t>
  </si>
  <si>
    <t>207304153333334</t>
  </si>
  <si>
    <t>0407651704009</t>
  </si>
  <si>
    <t>بانک ملت مستقل مرکزی</t>
  </si>
  <si>
    <t>2820468695</t>
  </si>
  <si>
    <t>0479605050192</t>
  </si>
  <si>
    <t>2821572052</t>
  </si>
  <si>
    <t>2822708141</t>
  </si>
  <si>
    <t>5600887342063</t>
  </si>
  <si>
    <t>0479605063834</t>
  </si>
  <si>
    <t>207304153333335</t>
  </si>
  <si>
    <t>2824306030</t>
  </si>
  <si>
    <t>2826816173</t>
  </si>
  <si>
    <t>0479605086132</t>
  </si>
  <si>
    <t>5600887342352</t>
  </si>
  <si>
    <t>207304153333336</t>
  </si>
  <si>
    <t>0407659497009</t>
  </si>
  <si>
    <t>207304153333337</t>
  </si>
  <si>
    <t>2827874547</t>
  </si>
  <si>
    <t>5600887342485</t>
  </si>
  <si>
    <t>0407663314004</t>
  </si>
  <si>
    <t>0479605173873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</si>
  <si>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</si>
  <si>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</si>
  <si>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</si>
  <si>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</si>
  <si>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</si>
  <si>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</si>
  <si>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</si>
  <si>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</si>
  <si>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دولت126-ش.خ031223</t>
  </si>
  <si>
    <t>صکوک منفعت نفت0312-6ماهه 18/5%</t>
  </si>
  <si>
    <t>اجاره تابان سپهر14031126</t>
  </si>
  <si>
    <t>بانک مسکن ونک</t>
  </si>
  <si>
    <t>بانک ملت چهارراه جهان کودک</t>
  </si>
  <si>
    <t>بانک صادرات سپهبد قرنی</t>
  </si>
  <si>
    <t>بانک صادرات دکتر شریعتی</t>
  </si>
  <si>
    <t>بانک اقتصاد نوین حافظ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</si>
  <si>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</si>
  <si>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</si>
  <si>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</si>
  <si>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</si>
  <si>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</si>
  <si>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</si>
  <si>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</si>
  <si>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</si>
  <si>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</si>
  <si>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</si>
  <si>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</si>
  <si>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</si>
  <si>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</si>
  <si>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</si>
  <si>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5600877335010</t>
  </si>
  <si>
    <t>2350804306</t>
  </si>
  <si>
    <t>0479604120296</t>
  </si>
  <si>
    <t>2421193992</t>
  </si>
  <si>
    <t>2682751918</t>
  </si>
  <si>
    <t>407568278005</t>
  </si>
  <si>
    <t>0479604597840</t>
  </si>
  <si>
    <t>0407569852002</t>
  </si>
  <si>
    <t>0479604609143</t>
  </si>
  <si>
    <t>0407572158002</t>
  </si>
  <si>
    <t>0407589299009</t>
  </si>
  <si>
    <t>106283436900001</t>
  </si>
  <si>
    <t>سایر درآمدها</t>
  </si>
  <si>
    <t>معین برای سایر درآمدهای تنزیل سود بانک</t>
  </si>
  <si>
    <t>1403/01/01</t>
  </si>
  <si>
    <t>جلوگیری از نوسانات ناگهانی</t>
  </si>
  <si>
    <t>سود نرخ ترجیحی اختیارف ت پاکشو-5612-04/07/09(هکشو4071)</t>
  </si>
  <si>
    <t>1404/01/01</t>
  </si>
  <si>
    <t xml:space="preserve">  سرمایه گذاری در واحدهای صندوق های سرمایه گذاری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</si>
  <si>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</si>
  <si>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</si>
  <si>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</si>
  <si>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جزئیات قراردادهای خرید و نگهداری اوراق با درآمد ثابت</t>
  </si>
  <si>
    <t>طرف معامله</t>
  </si>
  <si>
    <t>تامین سرمایه دماوند</t>
  </si>
  <si>
    <t>تامین سرمایه کاردان</t>
  </si>
  <si>
    <t>صندوق سرمایه گذاری اختصاصی بازارگردانی مفید</t>
  </si>
  <si>
    <t>سرمایه گذاری صدر تامین</t>
  </si>
  <si>
    <t>شرکت کرمان موتور</t>
  </si>
  <si>
    <t>شرکت افق توسعه معادن خاورمیانه</t>
  </si>
  <si>
    <t>نوع ارتباط با طرف قرارداد</t>
  </si>
  <si>
    <t>فروشنده</t>
  </si>
  <si>
    <t>صندوق­ سرمایه­گذاری اختصاصی بازارگردانی تحت مدیریت مدیر صندوق</t>
  </si>
  <si>
    <t>نام ورقه بهادار</t>
  </si>
  <si>
    <t>عغدیر21</t>
  </si>
  <si>
    <t>سهیدرو 053</t>
  </si>
  <si>
    <t>عکرمان 4</t>
  </si>
  <si>
    <t>فملی 503</t>
  </si>
  <si>
    <t>هساپا 411</t>
  </si>
  <si>
    <t>هساپا 504</t>
  </si>
  <si>
    <t>هکشو407</t>
  </si>
  <si>
    <t>تعداد اوراق</t>
  </si>
  <si>
    <t>بهای تمام شده اوراق</t>
  </si>
  <si>
    <t>مبلغ شناسایی شده بابت قرارداد خرید و نگهداری اوراق بهادار</t>
  </si>
  <si>
    <t>میانگین نرخ بازده تا سررسید قراردادهای منعقده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</si>
</sst>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name val="Calibri"/>
    </font>
    <font>
      <sz val="11"/>
      <color theme="1"/>
      <name val="Arial"/>
      <family val="2"/>
      <charset val="178"/>
      <scheme val="minor"/>
    </font>
    <font>
      <sz val="11"/>
      <name val="Calibri"/>
      <family val="2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  <font>
      <b/>
      <sz val="11"/>
      <color theme="1"/>
      <name val="B Nazanin"/>
      <charset val="178"/>
    </font>
    <font>
      <b/>
      <sz val="14"/>
      <color theme="1"/>
      <name val="B Mitra"/>
      <charset val="178"/>
    </font>
    <font>
      <sz val="10"/>
      <color theme="1"/>
      <name val="B Mitra"/>
      <charset val="178"/>
    </font>
    <font>
      <sz val="11"/>
      <color theme="1"/>
      <name val="B Mitra"/>
      <charset val="178"/>
    </font>
    <font>
      <sz val="9"/>
      <color theme="1"/>
      <name val="B Mitra"/>
      <charset val="178"/>
    </font>
    <font>
      <sz val="8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/>
    <xf numFmtId="3" fontId="4" fillId="0" borderId="0" xfId="0" applyNumberFormat="1" applyFont="1"/>
    <xf numFmtId="3" fontId="4" fillId="0" borderId="2" xfId="0" applyNumberFormat="1" applyFont="1" applyBorder="1"/>
    <xf numFmtId="164" fontId="6" fillId="0" borderId="0" xfId="0" applyNumberFormat="1" applyFont="1" applyAlignment="1">
      <alignment horizontal="center" vertical="center" readingOrder="2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0" fontId="4" fillId="0" borderId="0" xfId="1" applyNumberFormat="1" applyFont="1" applyAlignment="1">
      <alignment horizontal="center"/>
    </xf>
    <xf numFmtId="10" fontId="4" fillId="0" borderId="2" xfId="0" applyNumberFormat="1" applyFont="1" applyBorder="1" applyAlignment="1">
      <alignment horizontal="center"/>
    </xf>
    <xf numFmtId="10" fontId="4" fillId="0" borderId="0" xfId="1" applyNumberFormat="1" applyFont="1"/>
    <xf numFmtId="0" fontId="3" fillId="0" borderId="1" xfId="0" applyFont="1" applyBorder="1" applyAlignment="1">
      <alignment horizontal="center" vertical="center"/>
    </xf>
    <xf numFmtId="0" fontId="4" fillId="0" borderId="0" xfId="0" applyFont="1" applyFill="1"/>
    <xf numFmtId="164" fontId="6" fillId="0" borderId="0" xfId="0" applyNumberFormat="1" applyFont="1" applyFill="1" applyAlignment="1">
      <alignment horizontal="center" vertical="center" readingOrder="2"/>
    </xf>
    <xf numFmtId="164" fontId="4" fillId="0" borderId="0" xfId="0" applyNumberFormat="1" applyFont="1" applyFill="1"/>
    <xf numFmtId="3" fontId="4" fillId="0" borderId="0" xfId="0" applyNumberFormat="1" applyFont="1" applyFill="1"/>
    <xf numFmtId="0" fontId="5" fillId="0" borderId="0" xfId="0" applyFont="1" applyFill="1"/>
    <xf numFmtId="164" fontId="6" fillId="0" borderId="3" xfId="0" applyNumberFormat="1" applyFont="1" applyFill="1" applyBorder="1" applyAlignment="1">
      <alignment horizontal="center" vertical="center" readingOrder="2"/>
    </xf>
    <xf numFmtId="10" fontId="4" fillId="0" borderId="0" xfId="1" applyNumberFormat="1" applyFont="1" applyFill="1" applyAlignment="1">
      <alignment horizontal="center"/>
    </xf>
    <xf numFmtId="10" fontId="4" fillId="0" borderId="3" xfId="0" applyNumberFormat="1" applyFont="1" applyBorder="1" applyAlignment="1">
      <alignment horizontal="center"/>
    </xf>
    <xf numFmtId="10" fontId="4" fillId="0" borderId="3" xfId="1" applyNumberFormat="1" applyFont="1" applyBorder="1" applyAlignment="1">
      <alignment horizontal="center"/>
    </xf>
    <xf numFmtId="0" fontId="7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10" fontId="4" fillId="0" borderId="0" xfId="1" applyNumberFormat="1" applyFont="1" applyBorder="1" applyAlignment="1">
      <alignment horizontal="center"/>
    </xf>
    <xf numFmtId="10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9" fillId="0" borderId="4" xfId="2" applyFont="1" applyBorder="1" applyAlignment="1">
      <alignment horizontal="center" vertical="center" wrapText="1" readingOrder="2"/>
    </xf>
    <xf numFmtId="0" fontId="10" fillId="0" borderId="4" xfId="2" applyFont="1" applyBorder="1" applyAlignment="1">
      <alignment horizontal="center" vertical="center" wrapText="1" readingOrder="2"/>
    </xf>
    <xf numFmtId="0" fontId="11" fillId="0" borderId="4" xfId="2" applyFont="1" applyBorder="1" applyAlignment="1">
      <alignment horizontal="center" vertical="center" wrapText="1" readingOrder="2"/>
    </xf>
    <xf numFmtId="166" fontId="10" fillId="0" borderId="4" xfId="3" applyNumberFormat="1" applyFont="1" applyBorder="1" applyAlignment="1">
      <alignment horizontal="center" vertical="center" wrapText="1" readingOrder="2"/>
    </xf>
    <xf numFmtId="0" fontId="12" fillId="0" borderId="4" xfId="2" applyFont="1" applyBorder="1" applyAlignment="1">
      <alignment horizontal="center" vertical="center" wrapText="1" readingOrder="2"/>
    </xf>
  </cellXfs>
  <cellStyles count="4">
    <cellStyle name="Comma 2" xfId="3" xr:uid="{3C0E612A-A41B-4025-8733-81AAF6A87158}"/>
    <cellStyle name="Normal" xfId="0" builtinId="0"/>
    <cellStyle name="Normal 2" xfId="2" xr:uid="{E1183C13-9E14-435C-90D2-D881D6D4E07E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1"/>
  <sheetViews>
    <sheetView rightToLeft="1" tabSelected="1" topLeftCell="F1" workbookViewId="0">
      <selection activeCell="I22" sqref="I22"/>
    </sheetView>
  </sheetViews>
  <sheetFormatPr defaultRowHeight="24" x14ac:dyDescent="0.55000000000000004"/>
  <cols>
    <col min="1" max="1" width="40.42578125" style="1" bestFit="1" customWidth="1"/>
    <col min="2" max="2" width="1" style="1" customWidth="1"/>
    <col min="3" max="3" width="21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20" style="1" customWidth="1"/>
    <col min="10" max="10" width="1" style="1" customWidth="1"/>
    <col min="11" max="11" width="26" style="1" customWidth="1"/>
    <col min="12" max="12" width="1" style="1" customWidth="1"/>
    <col min="13" max="13" width="21" style="1" customWidth="1"/>
    <col min="14" max="14" width="1" style="1" customWidth="1"/>
    <col min="15" max="15" width="22" style="1" customWidth="1"/>
    <col min="16" max="16" width="1" style="1" customWidth="1"/>
    <col min="17" max="17" width="21" style="1" customWidth="1"/>
    <col min="18" max="18" width="1" style="1" customWidth="1"/>
    <col min="19" max="19" width="16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  <c r="R2" s="26" t="s">
        <v>0</v>
      </c>
      <c r="S2" s="26" t="s">
        <v>0</v>
      </c>
      <c r="T2" s="26" t="s">
        <v>0</v>
      </c>
      <c r="U2" s="26" t="s">
        <v>0</v>
      </c>
      <c r="V2" s="26" t="s">
        <v>0</v>
      </c>
      <c r="W2" s="26" t="s">
        <v>0</v>
      </c>
      <c r="X2" s="26" t="s">
        <v>0</v>
      </c>
      <c r="Y2" s="26" t="s">
        <v>0</v>
      </c>
    </row>
    <row r="3" spans="1:25" ht="24.75" x14ac:dyDescent="0.55000000000000004">
      <c r="A3" s="26" t="s">
        <v>1</v>
      </c>
      <c r="B3" s="26" t="s">
        <v>1</v>
      </c>
      <c r="C3" s="26" t="s">
        <v>1</v>
      </c>
      <c r="D3" s="26" t="s">
        <v>1</v>
      </c>
      <c r="E3" s="26" t="s">
        <v>1</v>
      </c>
      <c r="F3" s="26" t="s">
        <v>1</v>
      </c>
      <c r="G3" s="26" t="s">
        <v>1</v>
      </c>
      <c r="H3" s="26" t="s">
        <v>1</v>
      </c>
      <c r="I3" s="26" t="s">
        <v>1</v>
      </c>
      <c r="J3" s="26" t="s">
        <v>1</v>
      </c>
      <c r="K3" s="26" t="s">
        <v>1</v>
      </c>
      <c r="L3" s="26" t="s">
        <v>1</v>
      </c>
      <c r="M3" s="26" t="s">
        <v>1</v>
      </c>
      <c r="N3" s="26" t="s">
        <v>1</v>
      </c>
      <c r="O3" s="26" t="s">
        <v>1</v>
      </c>
      <c r="P3" s="26" t="s">
        <v>1</v>
      </c>
      <c r="Q3" s="26" t="s">
        <v>1</v>
      </c>
      <c r="R3" s="26" t="s">
        <v>1</v>
      </c>
      <c r="S3" s="26" t="s">
        <v>1</v>
      </c>
      <c r="T3" s="26" t="s">
        <v>1</v>
      </c>
      <c r="U3" s="26" t="s">
        <v>1</v>
      </c>
      <c r="V3" s="26" t="s">
        <v>1</v>
      </c>
      <c r="W3" s="26" t="s">
        <v>1</v>
      </c>
      <c r="X3" s="26" t="s">
        <v>1</v>
      </c>
      <c r="Y3" s="26" t="s">
        <v>1</v>
      </c>
    </row>
    <row r="4" spans="1:25" ht="24.75" x14ac:dyDescent="0.55000000000000004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  <c r="R4" s="26" t="s">
        <v>2</v>
      </c>
      <c r="S4" s="26" t="s">
        <v>2</v>
      </c>
      <c r="T4" s="26" t="s">
        <v>2</v>
      </c>
      <c r="U4" s="26" t="s">
        <v>2</v>
      </c>
      <c r="V4" s="26" t="s">
        <v>2</v>
      </c>
      <c r="W4" s="26" t="s">
        <v>2</v>
      </c>
      <c r="X4" s="26" t="s">
        <v>2</v>
      </c>
      <c r="Y4" s="26" t="s">
        <v>2</v>
      </c>
    </row>
    <row r="6" spans="1:25" ht="24.75" x14ac:dyDescent="0.55000000000000004">
      <c r="A6" s="25" t="s">
        <v>3</v>
      </c>
      <c r="C6" s="25" t="s">
        <v>206</v>
      </c>
      <c r="D6" s="25" t="s">
        <v>4</v>
      </c>
      <c r="E6" s="25" t="s">
        <v>4</v>
      </c>
      <c r="F6" s="25" t="s">
        <v>4</v>
      </c>
      <c r="G6" s="25" t="s">
        <v>4</v>
      </c>
      <c r="I6" s="25" t="s">
        <v>5</v>
      </c>
      <c r="J6" s="25" t="s">
        <v>5</v>
      </c>
      <c r="K6" s="25" t="s">
        <v>5</v>
      </c>
      <c r="L6" s="25" t="s">
        <v>5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  <c r="T6" s="25" t="s">
        <v>6</v>
      </c>
      <c r="U6" s="25" t="s">
        <v>6</v>
      </c>
      <c r="V6" s="25" t="s">
        <v>6</v>
      </c>
      <c r="W6" s="25" t="s">
        <v>6</v>
      </c>
      <c r="X6" s="25" t="s">
        <v>6</v>
      </c>
      <c r="Y6" s="25" t="s">
        <v>6</v>
      </c>
    </row>
    <row r="7" spans="1:25" ht="24.75" x14ac:dyDescent="0.55000000000000004">
      <c r="A7" s="25" t="s">
        <v>3</v>
      </c>
      <c r="C7" s="25" t="s">
        <v>7</v>
      </c>
      <c r="E7" s="25" t="s">
        <v>8</v>
      </c>
      <c r="G7" s="25" t="s">
        <v>9</v>
      </c>
      <c r="I7" s="25" t="s">
        <v>10</v>
      </c>
      <c r="J7" s="25" t="s">
        <v>10</v>
      </c>
      <c r="K7" s="25" t="s">
        <v>10</v>
      </c>
      <c r="M7" s="25" t="s">
        <v>11</v>
      </c>
      <c r="N7" s="25" t="s">
        <v>11</v>
      </c>
      <c r="O7" s="25" t="s">
        <v>11</v>
      </c>
      <c r="Q7" s="25" t="s">
        <v>7</v>
      </c>
      <c r="S7" s="25" t="s">
        <v>12</v>
      </c>
      <c r="U7" s="25" t="s">
        <v>8</v>
      </c>
      <c r="W7" s="25" t="s">
        <v>9</v>
      </c>
      <c r="Y7" s="25" t="s">
        <v>13</v>
      </c>
    </row>
    <row r="8" spans="1:25" ht="24.75" x14ac:dyDescent="0.55000000000000004">
      <c r="A8" s="25" t="s">
        <v>3</v>
      </c>
      <c r="C8" s="25" t="s">
        <v>7</v>
      </c>
      <c r="E8" s="25" t="s">
        <v>8</v>
      </c>
      <c r="G8" s="25" t="s">
        <v>9</v>
      </c>
      <c r="I8" s="25" t="s">
        <v>7</v>
      </c>
      <c r="K8" s="25" t="s">
        <v>8</v>
      </c>
      <c r="M8" s="25" t="s">
        <v>7</v>
      </c>
      <c r="O8" s="25" t="s">
        <v>14</v>
      </c>
      <c r="Q8" s="25" t="s">
        <v>7</v>
      </c>
      <c r="S8" s="25" t="s">
        <v>12</v>
      </c>
      <c r="U8" s="25" t="s">
        <v>8</v>
      </c>
      <c r="W8" s="25" t="s">
        <v>9</v>
      </c>
      <c r="Y8" s="25" t="s">
        <v>13</v>
      </c>
    </row>
    <row r="9" spans="1:25" x14ac:dyDescent="0.55000000000000004">
      <c r="A9" s="1" t="s">
        <v>15</v>
      </c>
      <c r="C9" s="5">
        <v>19726194941</v>
      </c>
      <c r="D9" s="5"/>
      <c r="E9" s="5">
        <v>7139979588798</v>
      </c>
      <c r="F9" s="5"/>
      <c r="G9" s="5">
        <v>7201665366542.3799</v>
      </c>
      <c r="H9" s="5"/>
      <c r="I9" s="5">
        <v>0</v>
      </c>
      <c r="J9" s="5"/>
      <c r="K9" s="5">
        <v>0</v>
      </c>
      <c r="L9" s="5"/>
      <c r="M9" s="5">
        <v>0</v>
      </c>
      <c r="N9" s="5"/>
      <c r="O9" s="5">
        <v>0</v>
      </c>
      <c r="P9" s="5"/>
      <c r="Q9" s="5">
        <v>19726194941</v>
      </c>
      <c r="R9" s="5"/>
      <c r="S9" s="5">
        <v>375</v>
      </c>
      <c r="T9" s="5"/>
      <c r="U9" s="5">
        <v>7139979588798</v>
      </c>
      <c r="V9" s="5"/>
      <c r="W9" s="5">
        <v>7358649897693.1699</v>
      </c>
      <c r="Y9" s="11">
        <v>3.1355600824771249E-2</v>
      </c>
    </row>
    <row r="10" spans="1:25" x14ac:dyDescent="0.55000000000000004">
      <c r="A10" s="1" t="s">
        <v>16</v>
      </c>
      <c r="C10" s="5">
        <v>221832</v>
      </c>
      <c r="D10" s="5"/>
      <c r="E10" s="5">
        <v>199999827699</v>
      </c>
      <c r="F10" s="5"/>
      <c r="G10" s="5">
        <v>239969322924.36499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0</v>
      </c>
      <c r="P10" s="5"/>
      <c r="Q10" s="5">
        <v>221832</v>
      </c>
      <c r="R10" s="5"/>
      <c r="S10" s="5">
        <v>881757</v>
      </c>
      <c r="T10" s="5"/>
      <c r="U10" s="5">
        <v>199999827699</v>
      </c>
      <c r="V10" s="5"/>
      <c r="W10" s="5">
        <v>195132474218.82199</v>
      </c>
      <c r="Y10" s="11">
        <v>8.314699101901028E-4</v>
      </c>
    </row>
    <row r="11" spans="1:25" x14ac:dyDescent="0.55000000000000004">
      <c r="A11" s="1" t="s">
        <v>32</v>
      </c>
      <c r="C11" s="5">
        <v>405092590</v>
      </c>
      <c r="D11" s="5"/>
      <c r="E11" s="5">
        <v>1500458540317</v>
      </c>
      <c r="F11" s="5"/>
      <c r="G11" s="5">
        <v>1686852370222.6599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0</v>
      </c>
      <c r="P11" s="5"/>
      <c r="Q11" s="5">
        <v>405092590</v>
      </c>
      <c r="R11" s="5"/>
      <c r="S11" s="5">
        <v>4279</v>
      </c>
      <c r="T11" s="5"/>
      <c r="U11" s="5">
        <v>1500458540317</v>
      </c>
      <c r="V11" s="5"/>
      <c r="W11" s="5">
        <v>1724329023455.03</v>
      </c>
      <c r="Y11" s="11">
        <v>7.3474582024853335E-3</v>
      </c>
    </row>
    <row r="12" spans="1:25" x14ac:dyDescent="0.55000000000000004">
      <c r="A12" s="1" t="s">
        <v>33</v>
      </c>
      <c r="C12" s="5">
        <v>66800000</v>
      </c>
      <c r="D12" s="5"/>
      <c r="E12" s="5">
        <v>99619282598</v>
      </c>
      <c r="F12" s="5"/>
      <c r="G12" s="5">
        <v>83860871235.199997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0</v>
      </c>
      <c r="P12" s="5"/>
      <c r="Q12" s="5">
        <v>66800000</v>
      </c>
      <c r="R12" s="5"/>
      <c r="S12" s="5">
        <v>1251</v>
      </c>
      <c r="T12" s="5"/>
      <c r="U12" s="5">
        <v>99619282598</v>
      </c>
      <c r="V12" s="5"/>
      <c r="W12" s="5">
        <v>83129912769.600006</v>
      </c>
      <c r="Y12" s="11">
        <v>3.5422100489095959E-4</v>
      </c>
    </row>
    <row r="13" spans="1:25" x14ac:dyDescent="0.55000000000000004">
      <c r="A13" s="1" t="s">
        <v>34</v>
      </c>
      <c r="C13" s="5">
        <v>367647050</v>
      </c>
      <c r="D13" s="5"/>
      <c r="E13" s="5">
        <v>2500531361863</v>
      </c>
      <c r="F13" s="5"/>
      <c r="G13" s="5">
        <v>2699781885205.23</v>
      </c>
      <c r="H13" s="5"/>
      <c r="I13" s="5">
        <v>127262440</v>
      </c>
      <c r="J13" s="5"/>
      <c r="K13" s="5">
        <v>0</v>
      </c>
      <c r="L13" s="5"/>
      <c r="M13" s="5">
        <v>0</v>
      </c>
      <c r="N13" s="5"/>
      <c r="O13" s="5">
        <v>0</v>
      </c>
      <c r="P13" s="5"/>
      <c r="Q13" s="5">
        <v>494909490</v>
      </c>
      <c r="R13" s="5"/>
      <c r="S13" s="5">
        <v>5607</v>
      </c>
      <c r="T13" s="5"/>
      <c r="U13" s="5">
        <v>2500531361863</v>
      </c>
      <c r="V13" s="5"/>
      <c r="W13" s="5">
        <v>2760450032565.4702</v>
      </c>
      <c r="Y13" s="11">
        <v>1.1762425243927366E-2</v>
      </c>
    </row>
    <row r="14" spans="1:25" x14ac:dyDescent="0.55000000000000004">
      <c r="A14" s="1" t="s">
        <v>35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v>78356150</v>
      </c>
      <c r="J14" s="5"/>
      <c r="K14" s="5">
        <v>999999991776</v>
      </c>
      <c r="L14" s="5"/>
      <c r="M14" s="5">
        <v>0</v>
      </c>
      <c r="N14" s="5"/>
      <c r="O14" s="5">
        <v>0</v>
      </c>
      <c r="P14" s="5"/>
      <c r="Q14" s="5">
        <v>78356150</v>
      </c>
      <c r="R14" s="5"/>
      <c r="S14" s="5">
        <v>12826</v>
      </c>
      <c r="T14" s="5"/>
      <c r="U14" s="5">
        <v>999999991776</v>
      </c>
      <c r="V14" s="5"/>
      <c r="W14" s="5">
        <v>1004995979900</v>
      </c>
      <c r="Y14" s="11">
        <v>4.2823416271132644E-3</v>
      </c>
    </row>
    <row r="15" spans="1:25" x14ac:dyDescent="0.55000000000000004">
      <c r="A15" s="1" t="s">
        <v>36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v>1591695502</v>
      </c>
      <c r="J15" s="5"/>
      <c r="K15" s="5">
        <v>0</v>
      </c>
      <c r="L15" s="5"/>
      <c r="M15" s="5">
        <v>0</v>
      </c>
      <c r="N15" s="5"/>
      <c r="O15" s="5">
        <v>0</v>
      </c>
      <c r="P15" s="5"/>
      <c r="Q15" s="5">
        <v>1591695502</v>
      </c>
      <c r="R15" s="5"/>
      <c r="S15" s="5">
        <v>4440</v>
      </c>
      <c r="T15" s="5"/>
      <c r="U15" s="5">
        <v>6900780573423</v>
      </c>
      <c r="V15" s="5"/>
      <c r="W15" s="5">
        <v>7030181083545.0195</v>
      </c>
      <c r="Y15" s="11">
        <v>2.9955977638044553E-2</v>
      </c>
    </row>
    <row r="16" spans="1:25" x14ac:dyDescent="0.55000000000000004">
      <c r="A16" s="1" t="s">
        <v>37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v>1591695502</v>
      </c>
      <c r="J16" s="5"/>
      <c r="K16" s="5">
        <v>6900780623422</v>
      </c>
      <c r="L16" s="5"/>
      <c r="M16" s="5">
        <v>-1591695502</v>
      </c>
      <c r="N16" s="5"/>
      <c r="O16" s="5">
        <v>0</v>
      </c>
      <c r="P16" s="5"/>
      <c r="Q16" s="5">
        <v>0</v>
      </c>
      <c r="R16" s="5"/>
      <c r="S16" s="5">
        <v>0</v>
      </c>
      <c r="T16" s="5"/>
      <c r="U16" s="5">
        <v>0</v>
      </c>
      <c r="V16" s="5"/>
      <c r="W16" s="5">
        <v>0</v>
      </c>
      <c r="Y16" s="11">
        <v>0</v>
      </c>
    </row>
    <row r="17" spans="1:25" x14ac:dyDescent="0.55000000000000004">
      <c r="A17" s="1" t="s">
        <v>38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v>111913</v>
      </c>
      <c r="J17" s="5"/>
      <c r="K17" s="5">
        <v>111671049867.83701</v>
      </c>
      <c r="L17" s="5"/>
      <c r="M17" s="5">
        <v>-111913</v>
      </c>
      <c r="N17" s="5"/>
      <c r="O17" s="5">
        <v>111671050210</v>
      </c>
      <c r="P17" s="5"/>
      <c r="Q17" s="5">
        <v>0</v>
      </c>
      <c r="R17" s="5"/>
      <c r="S17" s="5">
        <v>0</v>
      </c>
      <c r="T17" s="5"/>
      <c r="U17" s="5">
        <v>0</v>
      </c>
      <c r="V17" s="5"/>
      <c r="W17" s="5">
        <v>0</v>
      </c>
      <c r="Y17" s="11">
        <v>0</v>
      </c>
    </row>
    <row r="18" spans="1:25" x14ac:dyDescent="0.55000000000000004">
      <c r="A18" s="1" t="s">
        <v>39</v>
      </c>
      <c r="C18" s="1" t="s">
        <v>39</v>
      </c>
      <c r="E18" s="8">
        <f>SUM(E9:E17)</f>
        <v>11440588601275</v>
      </c>
      <c r="F18" s="6"/>
      <c r="G18" s="8">
        <f>SUM(G9:G17)</f>
        <v>11912129816129.834</v>
      </c>
      <c r="H18" s="6"/>
      <c r="I18" s="6" t="s">
        <v>39</v>
      </c>
      <c r="J18" s="6"/>
      <c r="K18" s="8">
        <f>SUM(K9:K17)</f>
        <v>8012451665065.8369</v>
      </c>
      <c r="L18" s="6"/>
      <c r="M18" s="6" t="s">
        <v>39</v>
      </c>
      <c r="N18" s="6"/>
      <c r="O18" s="8">
        <f>SUM(O9:O17)</f>
        <v>111671050210</v>
      </c>
      <c r="P18" s="6"/>
      <c r="Q18" s="6" t="s">
        <v>39</v>
      </c>
      <c r="R18" s="6"/>
      <c r="S18" s="6" t="s">
        <v>39</v>
      </c>
      <c r="T18" s="6"/>
      <c r="U18" s="8">
        <f>SUM(U9:U17)</f>
        <v>19341369166474</v>
      </c>
      <c r="V18" s="6"/>
      <c r="W18" s="8">
        <f>SUM(W9:W17)</f>
        <v>20156868404147.109</v>
      </c>
      <c r="Y18" s="7" t="s">
        <v>40</v>
      </c>
    </row>
    <row r="21" spans="1:25" x14ac:dyDescent="0.55000000000000004">
      <c r="Y21" s="3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9"/>
  <sheetViews>
    <sheetView rightToLeft="1" workbookViewId="0">
      <selection activeCell="I48" sqref="I48"/>
    </sheetView>
  </sheetViews>
  <sheetFormatPr defaultRowHeight="24" x14ac:dyDescent="0.55000000000000004"/>
  <cols>
    <col min="1" max="1" width="43.5703125" style="1" bestFit="1" customWidth="1"/>
    <col min="2" max="2" width="1" style="1" customWidth="1"/>
    <col min="3" max="3" width="22" style="1" customWidth="1"/>
    <col min="4" max="4" width="1" style="1" customWidth="1"/>
    <col min="5" max="5" width="24" style="1" customWidth="1"/>
    <col min="6" max="6" width="1" style="1" customWidth="1"/>
    <col min="7" max="7" width="22" style="1" customWidth="1"/>
    <col min="8" max="8" width="1" style="1" customWidth="1"/>
    <col min="9" max="9" width="24" style="1" customWidth="1"/>
    <col min="10" max="10" width="1" style="1" customWidth="1"/>
    <col min="11" max="11" width="22" style="1" customWidth="1"/>
    <col min="12" max="12" width="1" style="1" customWidth="1"/>
    <col min="13" max="13" width="24" style="1" customWidth="1"/>
    <col min="14" max="14" width="1" style="1" customWidth="1"/>
    <col min="15" max="15" width="22" style="1" customWidth="1"/>
    <col min="16" max="16" width="1" style="1" customWidth="1"/>
    <col min="17" max="17" width="2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</row>
    <row r="3" spans="1:17" ht="24.75" x14ac:dyDescent="0.55000000000000004">
      <c r="A3" s="26" t="s">
        <v>162</v>
      </c>
      <c r="B3" s="26" t="s">
        <v>162</v>
      </c>
      <c r="C3" s="26" t="s">
        <v>162</v>
      </c>
      <c r="D3" s="26" t="s">
        <v>162</v>
      </c>
      <c r="E3" s="26" t="s">
        <v>162</v>
      </c>
      <c r="F3" s="26" t="s">
        <v>162</v>
      </c>
      <c r="G3" s="26" t="s">
        <v>162</v>
      </c>
      <c r="H3" s="26" t="s">
        <v>162</v>
      </c>
      <c r="I3" s="26" t="s">
        <v>162</v>
      </c>
      <c r="J3" s="26" t="s">
        <v>162</v>
      </c>
      <c r="K3" s="26" t="s">
        <v>162</v>
      </c>
      <c r="L3" s="26" t="s">
        <v>162</v>
      </c>
      <c r="M3" s="26" t="s">
        <v>162</v>
      </c>
      <c r="N3" s="26" t="s">
        <v>162</v>
      </c>
      <c r="O3" s="26" t="s">
        <v>162</v>
      </c>
      <c r="P3" s="26" t="s">
        <v>162</v>
      </c>
      <c r="Q3" s="26" t="s">
        <v>162</v>
      </c>
    </row>
    <row r="4" spans="1:17" ht="24.75" x14ac:dyDescent="0.55000000000000004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</row>
    <row r="6" spans="1:17" ht="24.75" x14ac:dyDescent="0.55000000000000004">
      <c r="A6" s="25" t="s">
        <v>166</v>
      </c>
      <c r="C6" s="25" t="s">
        <v>164</v>
      </c>
      <c r="D6" s="25" t="s">
        <v>164</v>
      </c>
      <c r="E6" s="25" t="s">
        <v>164</v>
      </c>
      <c r="F6" s="25" t="s">
        <v>164</v>
      </c>
      <c r="G6" s="25" t="s">
        <v>164</v>
      </c>
      <c r="H6" s="25" t="s">
        <v>164</v>
      </c>
      <c r="I6" s="25" t="s">
        <v>164</v>
      </c>
      <c r="K6" s="25" t="s">
        <v>165</v>
      </c>
      <c r="L6" s="25" t="s">
        <v>165</v>
      </c>
      <c r="M6" s="25" t="s">
        <v>165</v>
      </c>
      <c r="N6" s="25" t="s">
        <v>165</v>
      </c>
      <c r="O6" s="25" t="s">
        <v>165</v>
      </c>
      <c r="P6" s="25" t="s">
        <v>165</v>
      </c>
      <c r="Q6" s="25" t="s">
        <v>165</v>
      </c>
    </row>
    <row r="7" spans="1:17" ht="24.75" x14ac:dyDescent="0.55000000000000004">
      <c r="A7" s="25" t="s">
        <v>166</v>
      </c>
      <c r="C7" s="25" t="s">
        <v>186</v>
      </c>
      <c r="E7" s="25" t="s">
        <v>183</v>
      </c>
      <c r="G7" s="25" t="s">
        <v>184</v>
      </c>
      <c r="I7" s="25" t="s">
        <v>187</v>
      </c>
      <c r="K7" s="25" t="s">
        <v>186</v>
      </c>
      <c r="M7" s="25" t="s">
        <v>183</v>
      </c>
      <c r="O7" s="25" t="s">
        <v>184</v>
      </c>
      <c r="Q7" s="25" t="s">
        <v>187</v>
      </c>
    </row>
    <row r="8" spans="1:17" x14ac:dyDescent="0.55000000000000004">
      <c r="A8" s="1" t="s">
        <v>172</v>
      </c>
      <c r="C8" s="5">
        <v>0</v>
      </c>
      <c r="D8" s="5"/>
      <c r="E8" s="5">
        <v>0</v>
      </c>
      <c r="F8" s="5"/>
      <c r="G8" s="5">
        <v>0</v>
      </c>
      <c r="H8" s="5"/>
      <c r="I8" s="5">
        <f>C8+E8+G8</f>
        <v>0</v>
      </c>
      <c r="J8" s="5"/>
      <c r="K8" s="5">
        <v>6178125288</v>
      </c>
      <c r="L8" s="5"/>
      <c r="M8" s="5">
        <v>0</v>
      </c>
      <c r="N8" s="5"/>
      <c r="O8" s="5">
        <v>75467678321</v>
      </c>
      <c r="P8" s="5"/>
      <c r="Q8" s="5">
        <f>K8+M8+O8</f>
        <v>81645803609</v>
      </c>
    </row>
    <row r="9" spans="1:17" x14ac:dyDescent="0.55000000000000004">
      <c r="A9" s="1" t="s">
        <v>171</v>
      </c>
      <c r="C9" s="5">
        <v>0</v>
      </c>
      <c r="D9" s="5"/>
      <c r="E9" s="5">
        <v>0</v>
      </c>
      <c r="F9" s="5"/>
      <c r="G9" s="5">
        <v>0</v>
      </c>
      <c r="H9" s="5"/>
      <c r="I9" s="5">
        <f t="shared" ref="I9:I37" si="0">C9+E9+G9</f>
        <v>0</v>
      </c>
      <c r="J9" s="5"/>
      <c r="K9" s="5">
        <v>15742302286</v>
      </c>
      <c r="L9" s="5"/>
      <c r="M9" s="5">
        <v>0</v>
      </c>
      <c r="N9" s="5"/>
      <c r="O9" s="5">
        <v>9709860009</v>
      </c>
      <c r="P9" s="5"/>
      <c r="Q9" s="5">
        <f t="shared" ref="Q9:Q37" si="1">K9+M9+O9</f>
        <v>25452162295</v>
      </c>
    </row>
    <row r="10" spans="1:17" x14ac:dyDescent="0.55000000000000004">
      <c r="A10" s="1" t="s">
        <v>170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f t="shared" si="0"/>
        <v>0</v>
      </c>
      <c r="J10" s="5"/>
      <c r="K10" s="5">
        <v>2508896712</v>
      </c>
      <c r="L10" s="5"/>
      <c r="M10" s="5">
        <v>0</v>
      </c>
      <c r="N10" s="5"/>
      <c r="O10" s="5">
        <v>6003961396</v>
      </c>
      <c r="P10" s="5"/>
      <c r="Q10" s="5">
        <f t="shared" si="1"/>
        <v>8512858108</v>
      </c>
    </row>
    <row r="11" spans="1:17" x14ac:dyDescent="0.55000000000000004">
      <c r="A11" s="1" t="s">
        <v>83</v>
      </c>
      <c r="C11" s="5">
        <v>482404048715</v>
      </c>
      <c r="D11" s="5"/>
      <c r="E11" s="5">
        <v>-2551237835702</v>
      </c>
      <c r="F11" s="5"/>
      <c r="G11" s="5">
        <v>0</v>
      </c>
      <c r="H11" s="5"/>
      <c r="I11" s="5">
        <f t="shared" si="0"/>
        <v>-2068833786987</v>
      </c>
      <c r="J11" s="5"/>
      <c r="K11" s="5">
        <v>871608927825</v>
      </c>
      <c r="L11" s="5"/>
      <c r="M11" s="5">
        <v>-2498109112896</v>
      </c>
      <c r="N11" s="5"/>
      <c r="O11" s="5">
        <v>0</v>
      </c>
      <c r="P11" s="5"/>
      <c r="Q11" s="5">
        <f t="shared" si="1"/>
        <v>-1626500185071</v>
      </c>
    </row>
    <row r="12" spans="1:17" x14ac:dyDescent="0.55000000000000004">
      <c r="A12" s="1" t="s">
        <v>82</v>
      </c>
      <c r="C12" s="5">
        <v>20694340814</v>
      </c>
      <c r="D12" s="5"/>
      <c r="E12" s="5">
        <v>-10432228919</v>
      </c>
      <c r="F12" s="5"/>
      <c r="G12" s="5">
        <v>0</v>
      </c>
      <c r="H12" s="5"/>
      <c r="I12" s="5">
        <f t="shared" si="0"/>
        <v>10262111895</v>
      </c>
      <c r="J12" s="5"/>
      <c r="K12" s="5">
        <v>39958845738</v>
      </c>
      <c r="L12" s="5"/>
      <c r="M12" s="5">
        <v>-20149045057</v>
      </c>
      <c r="N12" s="5"/>
      <c r="O12" s="5">
        <v>0</v>
      </c>
      <c r="P12" s="5"/>
      <c r="Q12" s="5">
        <f t="shared" si="1"/>
        <v>19809800681</v>
      </c>
    </row>
    <row r="13" spans="1:17" x14ac:dyDescent="0.55000000000000004">
      <c r="A13" s="1" t="s">
        <v>74</v>
      </c>
      <c r="C13" s="5">
        <v>19405411525</v>
      </c>
      <c r="D13" s="5"/>
      <c r="E13" s="5">
        <v>7705701392</v>
      </c>
      <c r="F13" s="5"/>
      <c r="G13" s="5">
        <v>0</v>
      </c>
      <c r="H13" s="5"/>
      <c r="I13" s="5">
        <f t="shared" si="0"/>
        <v>27111112917</v>
      </c>
      <c r="J13" s="5"/>
      <c r="K13" s="5">
        <v>38647629244</v>
      </c>
      <c r="L13" s="5"/>
      <c r="M13" s="5">
        <v>14243448045</v>
      </c>
      <c r="N13" s="5"/>
      <c r="O13" s="5">
        <v>0</v>
      </c>
      <c r="P13" s="5"/>
      <c r="Q13" s="5">
        <f t="shared" si="1"/>
        <v>52891077289</v>
      </c>
    </row>
    <row r="14" spans="1:17" x14ac:dyDescent="0.55000000000000004">
      <c r="A14" s="1" t="s">
        <v>81</v>
      </c>
      <c r="C14" s="5">
        <v>17678893442</v>
      </c>
      <c r="D14" s="5"/>
      <c r="E14" s="5">
        <v>-25064028731</v>
      </c>
      <c r="F14" s="5"/>
      <c r="G14" s="5">
        <v>0</v>
      </c>
      <c r="H14" s="5"/>
      <c r="I14" s="5">
        <f t="shared" si="0"/>
        <v>-7385135289</v>
      </c>
      <c r="J14" s="5"/>
      <c r="K14" s="5">
        <v>37986290342</v>
      </c>
      <c r="L14" s="5"/>
      <c r="M14" s="5">
        <v>7249719063</v>
      </c>
      <c r="N14" s="5"/>
      <c r="O14" s="5">
        <v>0</v>
      </c>
      <c r="P14" s="5"/>
      <c r="Q14" s="5">
        <f t="shared" si="1"/>
        <v>45236009405</v>
      </c>
    </row>
    <row r="15" spans="1:17" x14ac:dyDescent="0.55000000000000004">
      <c r="A15" s="1" t="s">
        <v>84</v>
      </c>
      <c r="C15" s="5">
        <v>8483894008</v>
      </c>
      <c r="D15" s="5"/>
      <c r="E15" s="5">
        <v>3606610238</v>
      </c>
      <c r="F15" s="5"/>
      <c r="G15" s="5">
        <v>0</v>
      </c>
      <c r="H15" s="5"/>
      <c r="I15" s="5">
        <f t="shared" si="0"/>
        <v>12090504246</v>
      </c>
      <c r="J15" s="5"/>
      <c r="K15" s="5">
        <v>17186659527</v>
      </c>
      <c r="L15" s="5"/>
      <c r="M15" s="5">
        <v>6666491663</v>
      </c>
      <c r="N15" s="5"/>
      <c r="O15" s="5">
        <v>0</v>
      </c>
      <c r="P15" s="5"/>
      <c r="Q15" s="5">
        <f t="shared" si="1"/>
        <v>23853151190</v>
      </c>
    </row>
    <row r="16" spans="1:17" x14ac:dyDescent="0.55000000000000004">
      <c r="A16" s="1" t="s">
        <v>80</v>
      </c>
      <c r="C16" s="5">
        <v>100066818952</v>
      </c>
      <c r="D16" s="5"/>
      <c r="E16" s="5">
        <v>156938903382</v>
      </c>
      <c r="F16" s="5"/>
      <c r="G16" s="5">
        <v>0</v>
      </c>
      <c r="H16" s="5"/>
      <c r="I16" s="5">
        <f t="shared" si="0"/>
        <v>257005722334</v>
      </c>
      <c r="J16" s="5"/>
      <c r="K16" s="5">
        <v>192999603598</v>
      </c>
      <c r="L16" s="5"/>
      <c r="M16" s="5">
        <v>188448832324</v>
      </c>
      <c r="N16" s="5"/>
      <c r="O16" s="5">
        <v>0</v>
      </c>
      <c r="P16" s="5"/>
      <c r="Q16" s="5">
        <f>K16+M16+O16</f>
        <v>381448435922</v>
      </c>
    </row>
    <row r="17" spans="1:17" x14ac:dyDescent="0.55000000000000004">
      <c r="A17" s="1" t="s">
        <v>73</v>
      </c>
      <c r="C17" s="5">
        <v>74194339085</v>
      </c>
      <c r="D17" s="5"/>
      <c r="E17" s="5">
        <v>23920911328</v>
      </c>
      <c r="F17" s="5"/>
      <c r="G17" s="5">
        <v>0</v>
      </c>
      <c r="H17" s="5"/>
      <c r="I17" s="5">
        <f t="shared" si="0"/>
        <v>98115250413</v>
      </c>
      <c r="J17" s="5"/>
      <c r="K17" s="5">
        <v>144299418468</v>
      </c>
      <c r="L17" s="5"/>
      <c r="M17" s="5">
        <v>43359499617</v>
      </c>
      <c r="N17" s="5"/>
      <c r="O17" s="5">
        <v>0</v>
      </c>
      <c r="P17" s="5"/>
      <c r="Q17" s="5">
        <f t="shared" si="1"/>
        <v>187658918085</v>
      </c>
    </row>
    <row r="18" spans="1:17" x14ac:dyDescent="0.55000000000000004">
      <c r="A18" s="1" t="s">
        <v>79</v>
      </c>
      <c r="C18" s="5">
        <v>8983291507</v>
      </c>
      <c r="D18" s="5"/>
      <c r="E18" s="5">
        <v>5253785808</v>
      </c>
      <c r="F18" s="5"/>
      <c r="G18" s="5">
        <v>0</v>
      </c>
      <c r="H18" s="5"/>
      <c r="I18" s="5">
        <f t="shared" si="0"/>
        <v>14237077315</v>
      </c>
      <c r="J18" s="5"/>
      <c r="K18" s="5">
        <v>17376447665</v>
      </c>
      <c r="L18" s="5"/>
      <c r="M18" s="5">
        <v>-626937204</v>
      </c>
      <c r="N18" s="5"/>
      <c r="O18" s="5">
        <v>0</v>
      </c>
      <c r="P18" s="5"/>
      <c r="Q18" s="5">
        <f t="shared" si="1"/>
        <v>16749510461</v>
      </c>
    </row>
    <row r="19" spans="1:17" x14ac:dyDescent="0.55000000000000004">
      <c r="A19" s="1" t="s">
        <v>78</v>
      </c>
      <c r="C19" s="5">
        <v>19910937548</v>
      </c>
      <c r="D19" s="5"/>
      <c r="E19" s="5">
        <v>0</v>
      </c>
      <c r="F19" s="5"/>
      <c r="G19" s="5">
        <v>0</v>
      </c>
      <c r="H19" s="5"/>
      <c r="I19" s="5">
        <f t="shared" si="0"/>
        <v>19910937548</v>
      </c>
      <c r="J19" s="5"/>
      <c r="K19" s="5">
        <v>38541085405</v>
      </c>
      <c r="L19" s="5"/>
      <c r="M19" s="5">
        <v>-11784943315</v>
      </c>
      <c r="N19" s="5"/>
      <c r="O19" s="5">
        <v>0</v>
      </c>
      <c r="P19" s="5"/>
      <c r="Q19" s="5">
        <f t="shared" si="1"/>
        <v>26756142090</v>
      </c>
    </row>
    <row r="20" spans="1:17" x14ac:dyDescent="0.55000000000000004">
      <c r="A20" s="1" t="s">
        <v>72</v>
      </c>
      <c r="C20" s="5">
        <v>17990239887</v>
      </c>
      <c r="D20" s="5"/>
      <c r="E20" s="5">
        <v>9949299449</v>
      </c>
      <c r="F20" s="5"/>
      <c r="G20" s="5">
        <v>0</v>
      </c>
      <c r="H20" s="5"/>
      <c r="I20" s="5">
        <f t="shared" si="0"/>
        <v>27939539336</v>
      </c>
      <c r="J20" s="5"/>
      <c r="K20" s="5">
        <v>37596678133</v>
      </c>
      <c r="L20" s="5"/>
      <c r="M20" s="5">
        <v>9949299449</v>
      </c>
      <c r="N20" s="5"/>
      <c r="O20" s="5">
        <v>0</v>
      </c>
      <c r="P20" s="5"/>
      <c r="Q20" s="5">
        <f t="shared" si="1"/>
        <v>47545977582</v>
      </c>
    </row>
    <row r="21" spans="1:17" x14ac:dyDescent="0.55000000000000004">
      <c r="A21" s="1" t="s">
        <v>77</v>
      </c>
      <c r="C21" s="5">
        <v>27313757875</v>
      </c>
      <c r="D21" s="5"/>
      <c r="E21" s="5">
        <v>29216223242</v>
      </c>
      <c r="F21" s="5"/>
      <c r="G21" s="5">
        <v>0</v>
      </c>
      <c r="H21" s="5"/>
      <c r="I21" s="5">
        <f t="shared" si="0"/>
        <v>56529981117</v>
      </c>
      <c r="J21" s="5"/>
      <c r="K21" s="5">
        <v>38669758596</v>
      </c>
      <c r="L21" s="5"/>
      <c r="M21" s="5">
        <v>42783197501</v>
      </c>
      <c r="N21" s="5"/>
      <c r="O21" s="5">
        <v>0</v>
      </c>
      <c r="P21" s="5"/>
      <c r="Q21" s="5">
        <f t="shared" si="1"/>
        <v>81452956097</v>
      </c>
    </row>
    <row r="22" spans="1:17" x14ac:dyDescent="0.55000000000000004">
      <c r="A22" s="1" t="s">
        <v>76</v>
      </c>
      <c r="C22" s="5">
        <v>43804649326</v>
      </c>
      <c r="D22" s="5"/>
      <c r="E22" s="5">
        <v>-36973167233</v>
      </c>
      <c r="F22" s="5"/>
      <c r="G22" s="5">
        <v>0</v>
      </c>
      <c r="H22" s="5"/>
      <c r="I22" s="5">
        <f t="shared" si="0"/>
        <v>6831482093</v>
      </c>
      <c r="J22" s="5"/>
      <c r="K22" s="5">
        <v>84703554190</v>
      </c>
      <c r="L22" s="5"/>
      <c r="M22" s="5">
        <v>-26617768521</v>
      </c>
      <c r="N22" s="5"/>
      <c r="O22" s="5">
        <v>0</v>
      </c>
      <c r="P22" s="5"/>
      <c r="Q22" s="5">
        <f t="shared" si="1"/>
        <v>58085785669</v>
      </c>
    </row>
    <row r="23" spans="1:17" x14ac:dyDescent="0.55000000000000004">
      <c r="A23" s="1" t="s">
        <v>75</v>
      </c>
      <c r="C23" s="5">
        <v>222898644868</v>
      </c>
      <c r="D23" s="5"/>
      <c r="E23" s="5">
        <v>468493290182</v>
      </c>
      <c r="F23" s="5"/>
      <c r="G23" s="5">
        <v>0</v>
      </c>
      <c r="H23" s="5"/>
      <c r="I23" s="5">
        <f t="shared" si="0"/>
        <v>691391935050</v>
      </c>
      <c r="J23" s="5"/>
      <c r="K23" s="5">
        <v>464309887109</v>
      </c>
      <c r="L23" s="5"/>
      <c r="M23" s="5">
        <v>372098335631</v>
      </c>
      <c r="N23" s="5"/>
      <c r="O23" s="5">
        <v>0</v>
      </c>
      <c r="P23" s="5"/>
      <c r="Q23" s="5">
        <f t="shared" si="1"/>
        <v>836408222740</v>
      </c>
    </row>
    <row r="24" spans="1:17" x14ac:dyDescent="0.55000000000000004">
      <c r="A24" s="1" t="s">
        <v>71</v>
      </c>
      <c r="C24" s="5">
        <v>46262813759</v>
      </c>
      <c r="D24" s="5"/>
      <c r="E24" s="5">
        <v>30688810763</v>
      </c>
      <c r="F24" s="5"/>
      <c r="G24" s="5">
        <v>0</v>
      </c>
      <c r="H24" s="5"/>
      <c r="I24" s="5">
        <f t="shared" si="0"/>
        <v>76951624522</v>
      </c>
      <c r="J24" s="5"/>
      <c r="K24" s="5">
        <v>89661147540</v>
      </c>
      <c r="L24" s="5"/>
      <c r="M24" s="5">
        <v>56727801713</v>
      </c>
      <c r="N24" s="5"/>
      <c r="O24" s="5">
        <v>0</v>
      </c>
      <c r="P24" s="5"/>
      <c r="Q24" s="5">
        <f t="shared" si="1"/>
        <v>146388949253</v>
      </c>
    </row>
    <row r="25" spans="1:17" x14ac:dyDescent="0.55000000000000004">
      <c r="A25" s="1" t="s">
        <v>64</v>
      </c>
      <c r="C25" s="5">
        <v>18131804627</v>
      </c>
      <c r="D25" s="5"/>
      <c r="E25" s="5">
        <v>11413057727</v>
      </c>
      <c r="F25" s="5"/>
      <c r="G25" s="5">
        <v>0</v>
      </c>
      <c r="H25" s="5"/>
      <c r="I25" s="5">
        <f t="shared" si="0"/>
        <v>29544862354</v>
      </c>
      <c r="J25" s="5"/>
      <c r="K25" s="5">
        <v>35212684932</v>
      </c>
      <c r="L25" s="5"/>
      <c r="M25" s="5">
        <v>21095782507</v>
      </c>
      <c r="N25" s="5"/>
      <c r="O25" s="5">
        <v>0</v>
      </c>
      <c r="P25" s="5"/>
      <c r="Q25" s="5">
        <f t="shared" si="1"/>
        <v>56308467439</v>
      </c>
    </row>
    <row r="26" spans="1:17" x14ac:dyDescent="0.55000000000000004">
      <c r="A26" s="1" t="s">
        <v>69</v>
      </c>
      <c r="C26" s="5">
        <v>0</v>
      </c>
      <c r="D26" s="5"/>
      <c r="E26" s="5">
        <v>18116987340</v>
      </c>
      <c r="F26" s="5"/>
      <c r="G26" s="5">
        <v>0</v>
      </c>
      <c r="H26" s="5"/>
      <c r="I26" s="5">
        <f t="shared" si="0"/>
        <v>18116987340</v>
      </c>
      <c r="J26" s="5"/>
      <c r="K26" s="5">
        <v>0</v>
      </c>
      <c r="L26" s="5"/>
      <c r="M26" s="5">
        <v>27827353919</v>
      </c>
      <c r="N26" s="5"/>
      <c r="O26" s="5">
        <v>0</v>
      </c>
      <c r="P26" s="5"/>
      <c r="Q26" s="5">
        <f t="shared" si="1"/>
        <v>27827353919</v>
      </c>
    </row>
    <row r="27" spans="1:17" x14ac:dyDescent="0.55000000000000004">
      <c r="A27" s="1" t="s">
        <v>67</v>
      </c>
      <c r="C27" s="5">
        <v>0</v>
      </c>
      <c r="D27" s="5"/>
      <c r="E27" s="5">
        <v>1768144282</v>
      </c>
      <c r="F27" s="5"/>
      <c r="G27" s="5">
        <v>0</v>
      </c>
      <c r="H27" s="5"/>
      <c r="I27" s="5">
        <f t="shared" si="0"/>
        <v>1768144282</v>
      </c>
      <c r="J27" s="5"/>
      <c r="K27" s="5">
        <v>0</v>
      </c>
      <c r="L27" s="5"/>
      <c r="M27" s="5">
        <v>2861367718</v>
      </c>
      <c r="N27" s="5"/>
      <c r="O27" s="5">
        <v>0</v>
      </c>
      <c r="P27" s="5"/>
      <c r="Q27" s="5">
        <f t="shared" si="1"/>
        <v>2861367718</v>
      </c>
    </row>
    <row r="28" spans="1:17" x14ac:dyDescent="0.55000000000000004">
      <c r="A28" s="1" t="s">
        <v>70</v>
      </c>
      <c r="C28" s="5">
        <v>0</v>
      </c>
      <c r="D28" s="5"/>
      <c r="E28" s="5">
        <v>20351871574</v>
      </c>
      <c r="F28" s="5"/>
      <c r="G28" s="5">
        <v>0</v>
      </c>
      <c r="H28" s="5"/>
      <c r="I28" s="5">
        <f t="shared" si="0"/>
        <v>20351871574</v>
      </c>
      <c r="J28" s="5"/>
      <c r="K28" s="5">
        <v>0</v>
      </c>
      <c r="L28" s="5"/>
      <c r="M28" s="5">
        <v>33611424267</v>
      </c>
      <c r="N28" s="5"/>
      <c r="O28" s="5">
        <v>0</v>
      </c>
      <c r="P28" s="5"/>
      <c r="Q28" s="5">
        <f t="shared" si="1"/>
        <v>33611424267</v>
      </c>
    </row>
    <row r="29" spans="1:17" x14ac:dyDescent="0.55000000000000004">
      <c r="A29" s="1" t="s">
        <v>68</v>
      </c>
      <c r="C29" s="5">
        <v>0</v>
      </c>
      <c r="D29" s="5"/>
      <c r="E29" s="5">
        <v>5728920195</v>
      </c>
      <c r="F29" s="5"/>
      <c r="G29" s="5">
        <v>0</v>
      </c>
      <c r="H29" s="5"/>
      <c r="I29" s="5">
        <f t="shared" si="0"/>
        <v>5728920195</v>
      </c>
      <c r="J29" s="5"/>
      <c r="K29" s="5">
        <v>0</v>
      </c>
      <c r="L29" s="5"/>
      <c r="M29" s="5">
        <v>21981788312</v>
      </c>
      <c r="N29" s="5"/>
      <c r="O29" s="5">
        <v>0</v>
      </c>
      <c r="P29" s="5"/>
      <c r="Q29" s="5">
        <f t="shared" si="1"/>
        <v>21981788312</v>
      </c>
    </row>
    <row r="30" spans="1:17" x14ac:dyDescent="0.55000000000000004">
      <c r="A30" s="1" t="s">
        <v>65</v>
      </c>
      <c r="C30" s="5">
        <v>0</v>
      </c>
      <c r="D30" s="5"/>
      <c r="E30" s="5">
        <v>2323474722</v>
      </c>
      <c r="F30" s="5"/>
      <c r="G30" s="5">
        <v>0</v>
      </c>
      <c r="H30" s="5"/>
      <c r="I30" s="5">
        <f t="shared" si="0"/>
        <v>2323474722</v>
      </c>
      <c r="J30" s="5"/>
      <c r="K30" s="5">
        <v>0</v>
      </c>
      <c r="L30" s="5"/>
      <c r="M30" s="5">
        <v>3768403089</v>
      </c>
      <c r="N30" s="5"/>
      <c r="O30" s="5">
        <v>0</v>
      </c>
      <c r="P30" s="5"/>
      <c r="Q30" s="5">
        <f t="shared" si="1"/>
        <v>3768403089</v>
      </c>
    </row>
    <row r="31" spans="1:17" x14ac:dyDescent="0.55000000000000004">
      <c r="A31" s="1" t="s">
        <v>66</v>
      </c>
      <c r="C31" s="5">
        <v>0</v>
      </c>
      <c r="D31" s="5"/>
      <c r="E31" s="5">
        <v>27760924</v>
      </c>
      <c r="F31" s="5"/>
      <c r="G31" s="5">
        <v>0</v>
      </c>
      <c r="H31" s="5"/>
      <c r="I31" s="5">
        <f t="shared" si="0"/>
        <v>27760924</v>
      </c>
      <c r="J31" s="5"/>
      <c r="K31" s="5">
        <v>0</v>
      </c>
      <c r="L31" s="5"/>
      <c r="M31" s="5">
        <v>47626154</v>
      </c>
      <c r="N31" s="5"/>
      <c r="O31" s="5">
        <v>0</v>
      </c>
      <c r="P31" s="5"/>
      <c r="Q31" s="5">
        <f t="shared" si="1"/>
        <v>47626154</v>
      </c>
    </row>
    <row r="32" spans="1:17" x14ac:dyDescent="0.55000000000000004">
      <c r="A32" s="1" t="s">
        <v>62</v>
      </c>
      <c r="C32" s="5">
        <v>0</v>
      </c>
      <c r="D32" s="5"/>
      <c r="E32" s="5">
        <v>133807262739</v>
      </c>
      <c r="F32" s="5"/>
      <c r="G32" s="5">
        <v>0</v>
      </c>
      <c r="H32" s="5"/>
      <c r="I32" s="5">
        <f t="shared" si="0"/>
        <v>133807262739</v>
      </c>
      <c r="J32" s="5"/>
      <c r="K32" s="5">
        <v>0</v>
      </c>
      <c r="L32" s="5"/>
      <c r="M32" s="5">
        <v>244386507179</v>
      </c>
      <c r="N32" s="5"/>
      <c r="O32" s="5">
        <v>0</v>
      </c>
      <c r="P32" s="5"/>
      <c r="Q32" s="5">
        <f t="shared" si="1"/>
        <v>244386507179</v>
      </c>
    </row>
    <row r="33" spans="1:17" x14ac:dyDescent="0.55000000000000004">
      <c r="A33" s="1" t="s">
        <v>61</v>
      </c>
      <c r="C33" s="5">
        <v>0</v>
      </c>
      <c r="D33" s="5"/>
      <c r="E33" s="5">
        <v>84033461194</v>
      </c>
      <c r="F33" s="5"/>
      <c r="G33" s="5">
        <v>0</v>
      </c>
      <c r="H33" s="5"/>
      <c r="I33" s="5">
        <f t="shared" si="0"/>
        <v>84033461194</v>
      </c>
      <c r="J33" s="5"/>
      <c r="K33" s="5">
        <v>0</v>
      </c>
      <c r="L33" s="5"/>
      <c r="M33" s="5">
        <v>153397155395</v>
      </c>
      <c r="N33" s="5"/>
      <c r="O33" s="5">
        <v>0</v>
      </c>
      <c r="P33" s="5"/>
      <c r="Q33" s="5">
        <f t="shared" si="1"/>
        <v>153397155395</v>
      </c>
    </row>
    <row r="34" spans="1:17" x14ac:dyDescent="0.55000000000000004">
      <c r="A34" s="1" t="s">
        <v>60</v>
      </c>
      <c r="C34" s="5">
        <v>0</v>
      </c>
      <c r="D34" s="5"/>
      <c r="E34" s="5">
        <v>79214351650</v>
      </c>
      <c r="F34" s="5"/>
      <c r="G34" s="5">
        <v>0</v>
      </c>
      <c r="H34" s="5"/>
      <c r="I34" s="5">
        <f t="shared" si="0"/>
        <v>79214351650</v>
      </c>
      <c r="J34" s="5"/>
      <c r="K34" s="5">
        <v>0</v>
      </c>
      <c r="L34" s="5"/>
      <c r="M34" s="5">
        <v>144722646973</v>
      </c>
      <c r="N34" s="5"/>
      <c r="O34" s="5">
        <v>0</v>
      </c>
      <c r="P34" s="5"/>
      <c r="Q34" s="5">
        <f t="shared" si="1"/>
        <v>144722646973</v>
      </c>
    </row>
    <row r="35" spans="1:17" x14ac:dyDescent="0.55000000000000004">
      <c r="A35" s="1" t="s">
        <v>58</v>
      </c>
      <c r="C35" s="5">
        <v>0</v>
      </c>
      <c r="D35" s="5"/>
      <c r="E35" s="5">
        <v>0</v>
      </c>
      <c r="F35" s="5"/>
      <c r="G35" s="5">
        <v>0</v>
      </c>
      <c r="H35" s="5"/>
      <c r="I35" s="5">
        <f>C35+E35+G35</f>
        <v>0</v>
      </c>
      <c r="J35" s="5"/>
      <c r="K35" s="5">
        <v>0</v>
      </c>
      <c r="L35" s="5"/>
      <c r="M35" s="5">
        <v>-25546485409</v>
      </c>
      <c r="N35" s="5"/>
      <c r="O35" s="5">
        <v>0</v>
      </c>
      <c r="P35" s="5"/>
      <c r="Q35" s="5">
        <f t="shared" si="1"/>
        <v>-25546485409</v>
      </c>
    </row>
    <row r="36" spans="1:17" x14ac:dyDescent="0.55000000000000004">
      <c r="A36" s="1" t="s">
        <v>63</v>
      </c>
      <c r="C36" s="5">
        <v>0</v>
      </c>
      <c r="D36" s="5"/>
      <c r="E36" s="5">
        <v>81834880229</v>
      </c>
      <c r="F36" s="5"/>
      <c r="G36" s="5">
        <v>0</v>
      </c>
      <c r="H36" s="5"/>
      <c r="I36" s="5">
        <f t="shared" si="0"/>
        <v>81834880229</v>
      </c>
      <c r="J36" s="5"/>
      <c r="K36" s="5">
        <v>0</v>
      </c>
      <c r="L36" s="5"/>
      <c r="M36" s="5">
        <v>104973439132</v>
      </c>
      <c r="N36" s="5"/>
      <c r="O36" s="5">
        <v>0</v>
      </c>
      <c r="P36" s="5"/>
      <c r="Q36" s="5">
        <f t="shared" si="1"/>
        <v>104973439132</v>
      </c>
    </row>
    <row r="37" spans="1:17" x14ac:dyDescent="0.55000000000000004">
      <c r="A37" s="1" t="s">
        <v>59</v>
      </c>
      <c r="C37" s="5">
        <v>0</v>
      </c>
      <c r="D37" s="5"/>
      <c r="E37" s="5">
        <v>0</v>
      </c>
      <c r="F37" s="5"/>
      <c r="G37" s="5">
        <v>0</v>
      </c>
      <c r="H37" s="5"/>
      <c r="I37" s="5">
        <f t="shared" si="0"/>
        <v>0</v>
      </c>
      <c r="J37" s="5"/>
      <c r="K37" s="5">
        <v>0</v>
      </c>
      <c r="L37" s="5"/>
      <c r="M37" s="5">
        <v>-309535490</v>
      </c>
      <c r="N37" s="5"/>
      <c r="O37" s="5">
        <v>0</v>
      </c>
      <c r="P37" s="5"/>
      <c r="Q37" s="5">
        <f t="shared" si="1"/>
        <v>-309535490</v>
      </c>
    </row>
    <row r="38" spans="1:17" ht="25.5" thickBot="1" x14ac:dyDescent="0.65">
      <c r="A38" s="2" t="s">
        <v>39</v>
      </c>
      <c r="C38" s="20">
        <f>SUM(C8:C37)</f>
        <v>1128223885938</v>
      </c>
      <c r="D38" s="16"/>
      <c r="E38" s="20">
        <f>SUM(E8:E37)</f>
        <v>-1449313552225</v>
      </c>
      <c r="F38" s="16"/>
      <c r="G38" s="20">
        <f>SUM(G8:G37)</f>
        <v>0</v>
      </c>
      <c r="H38" s="16"/>
      <c r="I38" s="20">
        <f>SUM(I8:I37)</f>
        <v>-321089666287</v>
      </c>
      <c r="J38" s="16"/>
      <c r="K38" s="20">
        <f>SUM(K8:K37)</f>
        <v>2173187942598</v>
      </c>
      <c r="L38" s="16"/>
      <c r="M38" s="20">
        <f>SUM(M8:M37)</f>
        <v>-1082943708241</v>
      </c>
      <c r="N38" s="16"/>
      <c r="O38" s="20">
        <f>SUM(O8:O37)</f>
        <v>91181499726</v>
      </c>
      <c r="P38" s="16"/>
      <c r="Q38" s="20">
        <f>SUM(Q8:Q37)</f>
        <v>1181425734083</v>
      </c>
    </row>
    <row r="39" spans="1:17" ht="24.75" thickTop="1" x14ac:dyDescent="0.55000000000000004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E1ADB-3DE5-4680-8867-C1912784B4CD}">
  <dimension ref="A2:M68"/>
  <sheetViews>
    <sheetView rightToLeft="1" view="pageBreakPreview" zoomScale="60" zoomScaleNormal="100" workbookViewId="0">
      <selection activeCell="I11" sqref="I11"/>
    </sheetView>
  </sheetViews>
  <sheetFormatPr defaultRowHeight="24" x14ac:dyDescent="0.55000000000000004"/>
  <cols>
    <col min="1" max="1" width="34.42578125" style="1" bestFit="1" customWidth="1"/>
    <col min="2" max="2" width="1" style="1" customWidth="1"/>
    <col min="3" max="3" width="28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25.85546875" style="1" customWidth="1"/>
    <col min="14" max="16384" width="9.140625" style="1"/>
  </cols>
  <sheetData>
    <row r="2" spans="1:13" ht="24.75" x14ac:dyDescent="0.55000000000000004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</row>
    <row r="3" spans="1:13" ht="24.75" x14ac:dyDescent="0.55000000000000004">
      <c r="A3" s="26" t="s">
        <v>162</v>
      </c>
      <c r="B3" s="26" t="s">
        <v>162</v>
      </c>
      <c r="C3" s="26" t="s">
        <v>162</v>
      </c>
      <c r="D3" s="26" t="s">
        <v>162</v>
      </c>
      <c r="E3" s="26" t="s">
        <v>162</v>
      </c>
      <c r="F3" s="26" t="s">
        <v>162</v>
      </c>
      <c r="G3" s="26" t="s">
        <v>162</v>
      </c>
      <c r="H3" s="26" t="s">
        <v>162</v>
      </c>
      <c r="I3" s="26" t="s">
        <v>162</v>
      </c>
      <c r="J3" s="26" t="s">
        <v>162</v>
      </c>
      <c r="K3" s="26" t="s">
        <v>162</v>
      </c>
    </row>
    <row r="4" spans="1:13" ht="24.75" x14ac:dyDescent="0.55000000000000004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</row>
    <row r="5" spans="1:13" x14ac:dyDescent="0.55000000000000004">
      <c r="A5" s="35" t="s">
        <v>214</v>
      </c>
      <c r="B5" s="35"/>
      <c r="C5" s="35"/>
    </row>
    <row r="6" spans="1:13" ht="38.25" x14ac:dyDescent="0.55000000000000004">
      <c r="A6" s="36" t="s">
        <v>215</v>
      </c>
      <c r="B6" s="34"/>
      <c r="C6" s="36" t="s">
        <v>222</v>
      </c>
      <c r="D6" s="29"/>
      <c r="E6" s="36" t="s">
        <v>225</v>
      </c>
      <c r="F6" s="34"/>
      <c r="G6" s="36" t="s">
        <v>233</v>
      </c>
      <c r="H6" s="29"/>
      <c r="I6" s="36" t="s">
        <v>234</v>
      </c>
      <c r="J6" s="34"/>
      <c r="K6" s="40" t="s">
        <v>235</v>
      </c>
      <c r="M6" s="40" t="s">
        <v>236</v>
      </c>
    </row>
    <row r="7" spans="1:13" x14ac:dyDescent="0.55000000000000004">
      <c r="A7" s="36" t="s">
        <v>216</v>
      </c>
      <c r="B7" s="29"/>
      <c r="C7" s="38" t="s">
        <v>223</v>
      </c>
      <c r="D7" s="29"/>
      <c r="E7" s="36" t="s">
        <v>226</v>
      </c>
      <c r="F7" s="29"/>
      <c r="G7" s="39">
        <v>1129130</v>
      </c>
      <c r="H7" s="29"/>
      <c r="I7" s="39">
        <v>2000304094127</v>
      </c>
      <c r="J7" s="29"/>
      <c r="K7" s="39">
        <v>13591279345</v>
      </c>
      <c r="M7" s="37">
        <v>37.5</v>
      </c>
    </row>
    <row r="8" spans="1:13" x14ac:dyDescent="0.55000000000000004">
      <c r="A8" s="36" t="s">
        <v>217</v>
      </c>
      <c r="B8" s="29"/>
      <c r="C8" s="38" t="s">
        <v>223</v>
      </c>
      <c r="D8" s="30"/>
      <c r="E8" s="36" t="s">
        <v>227</v>
      </c>
      <c r="F8" s="30"/>
      <c r="G8" s="39">
        <v>963700</v>
      </c>
      <c r="H8" s="30"/>
      <c r="I8" s="39">
        <v>3999707714200</v>
      </c>
      <c r="J8" s="29"/>
      <c r="K8" s="39">
        <v>52582079340</v>
      </c>
      <c r="M8" s="37">
        <v>38.200000000000003</v>
      </c>
    </row>
    <row r="9" spans="1:13" ht="28.5" x14ac:dyDescent="0.55000000000000004">
      <c r="A9" s="36" t="s">
        <v>218</v>
      </c>
      <c r="B9" s="29"/>
      <c r="C9" s="38" t="s">
        <v>224</v>
      </c>
      <c r="D9" s="30"/>
      <c r="E9" s="36" t="s">
        <v>228</v>
      </c>
      <c r="F9" s="30"/>
      <c r="G9" s="39">
        <v>3207600</v>
      </c>
      <c r="H9" s="30"/>
      <c r="I9" s="39">
        <v>4947864134400</v>
      </c>
      <c r="J9" s="29"/>
      <c r="K9" s="39">
        <v>43333839149</v>
      </c>
      <c r="M9" s="37">
        <v>37</v>
      </c>
    </row>
    <row r="10" spans="1:13" x14ac:dyDescent="0.55000000000000004">
      <c r="A10" s="37" t="s">
        <v>219</v>
      </c>
      <c r="B10" s="29"/>
      <c r="C10" s="38" t="s">
        <v>223</v>
      </c>
      <c r="D10" s="30"/>
      <c r="E10" s="36" t="s">
        <v>229</v>
      </c>
      <c r="F10" s="30"/>
      <c r="G10" s="39">
        <v>367647050</v>
      </c>
      <c r="H10" s="30"/>
      <c r="I10" s="39">
        <v>2500531361863</v>
      </c>
      <c r="J10" s="29"/>
      <c r="K10" s="39">
        <v>12656380943</v>
      </c>
      <c r="M10" s="37">
        <v>37.799999999999997</v>
      </c>
    </row>
    <row r="11" spans="1:13" x14ac:dyDescent="0.55000000000000004">
      <c r="A11" s="37" t="s">
        <v>220</v>
      </c>
      <c r="B11" s="29"/>
      <c r="C11" s="38" t="s">
        <v>223</v>
      </c>
      <c r="D11" s="30"/>
      <c r="E11" s="36" t="s">
        <v>230</v>
      </c>
      <c r="F11" s="30"/>
      <c r="G11" s="39">
        <v>712318333</v>
      </c>
      <c r="H11" s="30"/>
      <c r="I11" s="39">
        <v>2137667317333</v>
      </c>
      <c r="J11" s="29"/>
      <c r="K11" s="39">
        <v>13063196702</v>
      </c>
      <c r="M11" s="37">
        <v>37.5</v>
      </c>
    </row>
    <row r="12" spans="1:13" x14ac:dyDescent="0.55000000000000004">
      <c r="A12" s="37" t="s">
        <v>220</v>
      </c>
      <c r="B12" s="29"/>
      <c r="C12" s="38" t="s">
        <v>223</v>
      </c>
      <c r="D12" s="30"/>
      <c r="E12" s="36" t="s">
        <v>231</v>
      </c>
      <c r="F12" s="30"/>
      <c r="G12" s="39">
        <v>1666666666</v>
      </c>
      <c r="H12" s="30"/>
      <c r="I12" s="39">
        <v>5001666664666</v>
      </c>
      <c r="J12" s="29"/>
      <c r="K12" s="39">
        <v>44587956177</v>
      </c>
      <c r="M12" s="37">
        <v>37.5</v>
      </c>
    </row>
    <row r="13" spans="1:13" x14ac:dyDescent="0.55000000000000004">
      <c r="A13" s="37" t="s">
        <v>221</v>
      </c>
      <c r="B13" s="29"/>
      <c r="C13" s="38" t="s">
        <v>223</v>
      </c>
      <c r="D13" s="30"/>
      <c r="E13" s="36" t="s">
        <v>232</v>
      </c>
      <c r="F13" s="30"/>
      <c r="G13" s="39">
        <v>277777778</v>
      </c>
      <c r="H13" s="30"/>
      <c r="I13" s="39">
        <v>1500277778978</v>
      </c>
      <c r="J13" s="29"/>
      <c r="K13" s="39">
        <v>5834888882</v>
      </c>
      <c r="M13" s="37">
        <v>36</v>
      </c>
    </row>
    <row r="14" spans="1:13" x14ac:dyDescent="0.55000000000000004">
      <c r="A14" s="29"/>
      <c r="B14" s="29"/>
      <c r="C14" s="30"/>
      <c r="D14" s="30"/>
      <c r="E14" s="31"/>
      <c r="F14" s="30"/>
      <c r="G14" s="32"/>
      <c r="H14" s="30"/>
      <c r="I14" s="31"/>
      <c r="J14" s="29"/>
      <c r="K14" s="32"/>
    </row>
    <row r="15" spans="1:13" x14ac:dyDescent="0.55000000000000004">
      <c r="A15" s="29"/>
      <c r="B15" s="29"/>
      <c r="C15" s="30"/>
      <c r="D15" s="30"/>
      <c r="E15" s="31"/>
      <c r="F15" s="30"/>
      <c r="G15" s="32"/>
      <c r="H15" s="30"/>
      <c r="I15" s="31"/>
      <c r="J15" s="29"/>
      <c r="K15" s="32"/>
    </row>
    <row r="16" spans="1:13" x14ac:dyDescent="0.55000000000000004">
      <c r="A16" s="29"/>
      <c r="B16" s="29"/>
      <c r="C16" s="30"/>
      <c r="D16" s="30"/>
      <c r="E16" s="31"/>
      <c r="F16" s="30"/>
      <c r="G16" s="32"/>
      <c r="H16" s="30"/>
      <c r="I16" s="31"/>
      <c r="J16" s="29"/>
      <c r="K16" s="32"/>
    </row>
    <row r="17" spans="1:11" x14ac:dyDescent="0.55000000000000004">
      <c r="A17" s="29"/>
      <c r="B17" s="29"/>
      <c r="C17" s="30"/>
      <c r="D17" s="30"/>
      <c r="E17" s="31"/>
      <c r="F17" s="30"/>
      <c r="G17" s="32"/>
      <c r="H17" s="30"/>
      <c r="I17" s="31"/>
      <c r="J17" s="29"/>
      <c r="K17" s="32"/>
    </row>
    <row r="18" spans="1:11" x14ac:dyDescent="0.55000000000000004">
      <c r="A18" s="29"/>
      <c r="B18" s="29"/>
      <c r="C18" s="30"/>
      <c r="D18" s="30"/>
      <c r="E18" s="31"/>
      <c r="F18" s="30"/>
      <c r="G18" s="32"/>
      <c r="H18" s="30"/>
      <c r="I18" s="31"/>
      <c r="J18" s="29"/>
      <c r="K18" s="32"/>
    </row>
    <row r="19" spans="1:11" x14ac:dyDescent="0.55000000000000004">
      <c r="A19" s="29"/>
      <c r="B19" s="29"/>
      <c r="C19" s="30"/>
      <c r="D19" s="30"/>
      <c r="E19" s="31"/>
      <c r="F19" s="30"/>
      <c r="G19" s="32"/>
      <c r="H19" s="30"/>
      <c r="I19" s="31"/>
      <c r="J19" s="29"/>
      <c r="K19" s="32"/>
    </row>
    <row r="20" spans="1:11" x14ac:dyDescent="0.55000000000000004">
      <c r="A20" s="29"/>
      <c r="B20" s="29"/>
      <c r="C20" s="30"/>
      <c r="D20" s="30"/>
      <c r="E20" s="31"/>
      <c r="F20" s="30"/>
      <c r="G20" s="32"/>
      <c r="H20" s="30"/>
      <c r="I20" s="31"/>
      <c r="J20" s="29"/>
      <c r="K20" s="32"/>
    </row>
    <row r="21" spans="1:11" x14ac:dyDescent="0.55000000000000004">
      <c r="A21" s="29"/>
      <c r="B21" s="29"/>
      <c r="C21" s="30"/>
      <c r="D21" s="30"/>
      <c r="E21" s="31"/>
      <c r="F21" s="30"/>
      <c r="G21" s="32"/>
      <c r="H21" s="30"/>
      <c r="I21" s="31"/>
      <c r="J21" s="29"/>
      <c r="K21" s="32"/>
    </row>
    <row r="22" spans="1:11" x14ac:dyDescent="0.55000000000000004">
      <c r="A22" s="29"/>
      <c r="B22" s="29"/>
      <c r="C22" s="30"/>
      <c r="D22" s="30"/>
      <c r="E22" s="31"/>
      <c r="F22" s="30"/>
      <c r="G22" s="32"/>
      <c r="H22" s="30"/>
      <c r="I22" s="31"/>
      <c r="J22" s="29"/>
      <c r="K22" s="32"/>
    </row>
    <row r="23" spans="1:11" x14ac:dyDescent="0.55000000000000004">
      <c r="A23" s="29"/>
      <c r="B23" s="29"/>
      <c r="C23" s="30"/>
      <c r="D23" s="30"/>
      <c r="E23" s="31"/>
      <c r="F23" s="30"/>
      <c r="G23" s="32"/>
      <c r="H23" s="30"/>
      <c r="I23" s="31"/>
      <c r="J23" s="29"/>
      <c r="K23" s="32"/>
    </row>
    <row r="24" spans="1:11" x14ac:dyDescent="0.55000000000000004">
      <c r="A24" s="29"/>
      <c r="B24" s="29"/>
      <c r="C24" s="30"/>
      <c r="D24" s="30"/>
      <c r="E24" s="31"/>
      <c r="F24" s="30"/>
      <c r="G24" s="32"/>
      <c r="H24" s="30"/>
      <c r="I24" s="31"/>
      <c r="J24" s="29"/>
      <c r="K24" s="32"/>
    </row>
    <row r="25" spans="1:11" x14ac:dyDescent="0.55000000000000004">
      <c r="A25" s="29"/>
      <c r="B25" s="29"/>
      <c r="C25" s="30"/>
      <c r="D25" s="30"/>
      <c r="E25" s="31"/>
      <c r="F25" s="30"/>
      <c r="G25" s="32"/>
      <c r="H25" s="30"/>
      <c r="I25" s="31"/>
      <c r="J25" s="29"/>
      <c r="K25" s="32"/>
    </row>
    <row r="26" spans="1:11" x14ac:dyDescent="0.55000000000000004">
      <c r="A26" s="29"/>
      <c r="B26" s="29"/>
      <c r="C26" s="30"/>
      <c r="D26" s="30"/>
      <c r="E26" s="31"/>
      <c r="F26" s="30"/>
      <c r="G26" s="32"/>
      <c r="H26" s="30"/>
      <c r="I26" s="31"/>
      <c r="J26" s="29"/>
      <c r="K26" s="32"/>
    </row>
    <row r="27" spans="1:11" x14ac:dyDescent="0.55000000000000004">
      <c r="A27" s="29"/>
      <c r="B27" s="29"/>
      <c r="C27" s="30"/>
      <c r="D27" s="30"/>
      <c r="E27" s="31"/>
      <c r="F27" s="30"/>
      <c r="G27" s="32"/>
      <c r="H27" s="30"/>
      <c r="I27" s="31"/>
      <c r="J27" s="29"/>
      <c r="K27" s="32"/>
    </row>
    <row r="28" spans="1:11" x14ac:dyDescent="0.55000000000000004">
      <c r="A28" s="29"/>
      <c r="B28" s="29"/>
      <c r="C28" s="30"/>
      <c r="D28" s="30"/>
      <c r="E28" s="31"/>
      <c r="F28" s="30"/>
      <c r="G28" s="32"/>
      <c r="H28" s="30"/>
      <c r="I28" s="31"/>
      <c r="J28" s="29"/>
      <c r="K28" s="32"/>
    </row>
    <row r="29" spans="1:11" x14ac:dyDescent="0.55000000000000004">
      <c r="A29" s="29"/>
      <c r="B29" s="29"/>
      <c r="C29" s="30"/>
      <c r="D29" s="30"/>
      <c r="E29" s="31"/>
      <c r="F29" s="30"/>
      <c r="G29" s="32"/>
      <c r="H29" s="30"/>
      <c r="I29" s="31"/>
      <c r="J29" s="29"/>
      <c r="K29" s="32"/>
    </row>
    <row r="30" spans="1:11" x14ac:dyDescent="0.55000000000000004">
      <c r="A30" s="29"/>
      <c r="B30" s="29"/>
      <c r="C30" s="30"/>
      <c r="D30" s="30"/>
      <c r="E30" s="31"/>
      <c r="F30" s="30"/>
      <c r="G30" s="32"/>
      <c r="H30" s="30"/>
      <c r="I30" s="31"/>
      <c r="J30" s="29"/>
      <c r="K30" s="32"/>
    </row>
    <row r="31" spans="1:11" x14ac:dyDescent="0.55000000000000004">
      <c r="A31" s="29"/>
      <c r="B31" s="29"/>
      <c r="C31" s="30"/>
      <c r="D31" s="30"/>
      <c r="E31" s="31"/>
      <c r="F31" s="30"/>
      <c r="G31" s="32"/>
      <c r="H31" s="30"/>
      <c r="I31" s="31"/>
      <c r="J31" s="29"/>
      <c r="K31" s="32"/>
    </row>
    <row r="32" spans="1:11" x14ac:dyDescent="0.55000000000000004">
      <c r="A32" s="29"/>
      <c r="B32" s="29"/>
      <c r="C32" s="30"/>
      <c r="D32" s="30"/>
      <c r="E32" s="31"/>
      <c r="F32" s="30"/>
      <c r="G32" s="32"/>
      <c r="H32" s="30"/>
      <c r="I32" s="31"/>
      <c r="J32" s="29"/>
      <c r="K32" s="32"/>
    </row>
    <row r="33" spans="1:11" x14ac:dyDescent="0.55000000000000004">
      <c r="A33" s="29"/>
      <c r="B33" s="29"/>
      <c r="C33" s="30"/>
      <c r="D33" s="30"/>
      <c r="E33" s="31"/>
      <c r="F33" s="30"/>
      <c r="G33" s="32"/>
      <c r="H33" s="30"/>
      <c r="I33" s="31"/>
      <c r="J33" s="29"/>
      <c r="K33" s="32"/>
    </row>
    <row r="34" spans="1:11" x14ac:dyDescent="0.55000000000000004">
      <c r="A34" s="29"/>
      <c r="B34" s="29"/>
      <c r="C34" s="30"/>
      <c r="D34" s="30"/>
      <c r="E34" s="31"/>
      <c r="F34" s="30"/>
      <c r="G34" s="32"/>
      <c r="H34" s="30"/>
      <c r="I34" s="31"/>
      <c r="J34" s="29"/>
      <c r="K34" s="32"/>
    </row>
    <row r="35" spans="1:11" x14ac:dyDescent="0.55000000000000004">
      <c r="A35" s="29"/>
      <c r="B35" s="29"/>
      <c r="C35" s="30"/>
      <c r="D35" s="30"/>
      <c r="E35" s="31"/>
      <c r="F35" s="30"/>
      <c r="G35" s="32"/>
      <c r="H35" s="30"/>
      <c r="I35" s="31"/>
      <c r="J35" s="29"/>
      <c r="K35" s="32"/>
    </row>
    <row r="36" spans="1:11" x14ac:dyDescent="0.55000000000000004">
      <c r="A36" s="29"/>
      <c r="B36" s="29"/>
      <c r="C36" s="30"/>
      <c r="D36" s="30"/>
      <c r="E36" s="31"/>
      <c r="F36" s="30"/>
      <c r="G36" s="32"/>
      <c r="H36" s="30"/>
      <c r="I36" s="31"/>
      <c r="J36" s="29"/>
      <c r="K36" s="32"/>
    </row>
    <row r="37" spans="1:11" x14ac:dyDescent="0.55000000000000004">
      <c r="A37" s="29"/>
      <c r="B37" s="29"/>
      <c r="C37" s="30"/>
      <c r="D37" s="30"/>
      <c r="E37" s="31"/>
      <c r="F37" s="30"/>
      <c r="G37" s="32"/>
      <c r="H37" s="30"/>
      <c r="I37" s="31"/>
      <c r="J37" s="29"/>
      <c r="K37" s="32"/>
    </row>
    <row r="38" spans="1:11" x14ac:dyDescent="0.55000000000000004">
      <c r="A38" s="29"/>
      <c r="B38" s="29"/>
      <c r="C38" s="30"/>
      <c r="D38" s="30"/>
      <c r="E38" s="31"/>
      <c r="F38" s="30"/>
      <c r="G38" s="32"/>
      <c r="H38" s="30"/>
      <c r="I38" s="31"/>
      <c r="J38" s="29"/>
      <c r="K38" s="32"/>
    </row>
    <row r="39" spans="1:11" x14ac:dyDescent="0.55000000000000004">
      <c r="A39" s="29"/>
      <c r="B39" s="29"/>
      <c r="C39" s="30"/>
      <c r="D39" s="30"/>
      <c r="E39" s="31"/>
      <c r="F39" s="30"/>
      <c r="G39" s="32"/>
      <c r="H39" s="30"/>
      <c r="I39" s="31"/>
      <c r="J39" s="29"/>
      <c r="K39" s="32"/>
    </row>
    <row r="40" spans="1:11" x14ac:dyDescent="0.55000000000000004">
      <c r="A40" s="29"/>
      <c r="B40" s="29"/>
      <c r="C40" s="30"/>
      <c r="D40" s="30"/>
      <c r="E40" s="31"/>
      <c r="F40" s="30"/>
      <c r="G40" s="32"/>
      <c r="H40" s="30"/>
      <c r="I40" s="31"/>
      <c r="J40" s="29"/>
      <c r="K40" s="32"/>
    </row>
    <row r="41" spans="1:11" x14ac:dyDescent="0.55000000000000004">
      <c r="A41" s="29"/>
      <c r="B41" s="29"/>
      <c r="C41" s="30"/>
      <c r="D41" s="30"/>
      <c r="E41" s="31"/>
      <c r="F41" s="30"/>
      <c r="G41" s="32"/>
      <c r="H41" s="30"/>
      <c r="I41" s="31"/>
      <c r="J41" s="29"/>
      <c r="K41" s="32"/>
    </row>
    <row r="42" spans="1:11" x14ac:dyDescent="0.55000000000000004">
      <c r="A42" s="29"/>
      <c r="B42" s="29"/>
      <c r="C42" s="30"/>
      <c r="D42" s="30"/>
      <c r="E42" s="31"/>
      <c r="F42" s="30"/>
      <c r="G42" s="32"/>
      <c r="H42" s="30"/>
      <c r="I42" s="31"/>
      <c r="J42" s="29"/>
      <c r="K42" s="32"/>
    </row>
    <row r="43" spans="1:11" x14ac:dyDescent="0.55000000000000004">
      <c r="A43" s="29"/>
      <c r="B43" s="29"/>
      <c r="C43" s="30"/>
      <c r="D43" s="30"/>
      <c r="E43" s="31"/>
      <c r="F43" s="30"/>
      <c r="G43" s="32"/>
      <c r="H43" s="30"/>
      <c r="I43" s="31"/>
      <c r="J43" s="29"/>
      <c r="K43" s="32"/>
    </row>
    <row r="44" spans="1:11" x14ac:dyDescent="0.55000000000000004">
      <c r="A44" s="29"/>
      <c r="B44" s="29"/>
      <c r="C44" s="30"/>
      <c r="D44" s="30"/>
      <c r="E44" s="31"/>
      <c r="F44" s="30"/>
      <c r="G44" s="32"/>
      <c r="H44" s="30"/>
      <c r="I44" s="31"/>
      <c r="J44" s="29"/>
      <c r="K44" s="32"/>
    </row>
    <row r="45" spans="1:11" x14ac:dyDescent="0.55000000000000004">
      <c r="A45" s="29"/>
      <c r="B45" s="29"/>
      <c r="C45" s="30"/>
      <c r="D45" s="30"/>
      <c r="E45" s="31"/>
      <c r="F45" s="30"/>
      <c r="G45" s="32"/>
      <c r="H45" s="30"/>
      <c r="I45" s="31"/>
      <c r="J45" s="29"/>
      <c r="K45" s="32"/>
    </row>
    <row r="46" spans="1:11" x14ac:dyDescent="0.55000000000000004">
      <c r="A46" s="29"/>
      <c r="B46" s="29"/>
      <c r="C46" s="30"/>
      <c r="D46" s="30"/>
      <c r="E46" s="31"/>
      <c r="F46" s="30"/>
      <c r="G46" s="32"/>
      <c r="H46" s="30"/>
      <c r="I46" s="31"/>
      <c r="J46" s="29"/>
      <c r="K46" s="32"/>
    </row>
    <row r="47" spans="1:11" x14ac:dyDescent="0.55000000000000004">
      <c r="A47" s="29"/>
      <c r="B47" s="29"/>
      <c r="C47" s="30"/>
      <c r="D47" s="30"/>
      <c r="E47" s="31"/>
      <c r="F47" s="30"/>
      <c r="G47" s="32"/>
      <c r="H47" s="30"/>
      <c r="I47" s="31"/>
      <c r="J47" s="29"/>
      <c r="K47" s="32"/>
    </row>
    <row r="48" spans="1:11" x14ac:dyDescent="0.55000000000000004">
      <c r="A48" s="29"/>
      <c r="B48" s="29"/>
      <c r="C48" s="30"/>
      <c r="D48" s="30"/>
      <c r="E48" s="31"/>
      <c r="F48" s="30"/>
      <c r="G48" s="32"/>
      <c r="H48" s="30"/>
      <c r="I48" s="31"/>
      <c r="J48" s="29"/>
      <c r="K48" s="32"/>
    </row>
    <row r="49" spans="1:11" x14ac:dyDescent="0.55000000000000004">
      <c r="A49" s="29"/>
      <c r="B49" s="29"/>
      <c r="C49" s="30"/>
      <c r="D49" s="30"/>
      <c r="E49" s="31"/>
      <c r="F49" s="30"/>
      <c r="G49" s="32"/>
      <c r="H49" s="30"/>
      <c r="I49" s="31"/>
      <c r="J49" s="29"/>
      <c r="K49" s="32"/>
    </row>
    <row r="50" spans="1:11" x14ac:dyDescent="0.55000000000000004">
      <c r="A50" s="29"/>
      <c r="B50" s="29"/>
      <c r="C50" s="30"/>
      <c r="D50" s="30"/>
      <c r="E50" s="31"/>
      <c r="F50" s="30"/>
      <c r="G50" s="32"/>
      <c r="H50" s="30"/>
      <c r="I50" s="31"/>
      <c r="J50" s="29"/>
      <c r="K50" s="32"/>
    </row>
    <row r="51" spans="1:11" x14ac:dyDescent="0.55000000000000004">
      <c r="A51" s="29"/>
      <c r="B51" s="29"/>
      <c r="C51" s="30"/>
      <c r="D51" s="30"/>
      <c r="E51" s="31"/>
      <c r="F51" s="30"/>
      <c r="G51" s="32"/>
      <c r="H51" s="30"/>
      <c r="I51" s="31"/>
      <c r="J51" s="29"/>
      <c r="K51" s="32"/>
    </row>
    <row r="52" spans="1:11" x14ac:dyDescent="0.55000000000000004">
      <c r="A52" s="29"/>
      <c r="B52" s="29"/>
      <c r="C52" s="30"/>
      <c r="D52" s="30"/>
      <c r="E52" s="31"/>
      <c r="F52" s="30"/>
      <c r="G52" s="32"/>
      <c r="H52" s="30"/>
      <c r="I52" s="31"/>
      <c r="J52" s="29"/>
      <c r="K52" s="32"/>
    </row>
    <row r="53" spans="1:11" x14ac:dyDescent="0.55000000000000004">
      <c r="A53" s="29"/>
      <c r="B53" s="29"/>
      <c r="C53" s="30"/>
      <c r="D53" s="30"/>
      <c r="E53" s="31"/>
      <c r="F53" s="30"/>
      <c r="G53" s="32"/>
      <c r="H53" s="30"/>
      <c r="I53" s="31"/>
      <c r="J53" s="29"/>
      <c r="K53" s="32"/>
    </row>
    <row r="54" spans="1:11" x14ac:dyDescent="0.55000000000000004">
      <c r="A54" s="29"/>
      <c r="B54" s="29"/>
      <c r="C54" s="30"/>
      <c r="D54" s="30"/>
      <c r="E54" s="31"/>
      <c r="F54" s="30"/>
      <c r="G54" s="32"/>
      <c r="H54" s="30"/>
      <c r="I54" s="31"/>
      <c r="J54" s="29"/>
      <c r="K54" s="32"/>
    </row>
    <row r="55" spans="1:11" x14ac:dyDescent="0.55000000000000004">
      <c r="A55" s="29"/>
      <c r="B55" s="29"/>
      <c r="C55" s="30"/>
      <c r="D55" s="30"/>
      <c r="E55" s="31"/>
      <c r="F55" s="30"/>
      <c r="G55" s="32"/>
      <c r="H55" s="30"/>
      <c r="I55" s="31"/>
      <c r="J55" s="29"/>
      <c r="K55" s="32"/>
    </row>
    <row r="56" spans="1:11" x14ac:dyDescent="0.55000000000000004">
      <c r="A56" s="29"/>
      <c r="B56" s="29"/>
      <c r="C56" s="30"/>
      <c r="D56" s="30"/>
      <c r="E56" s="31"/>
      <c r="F56" s="30"/>
      <c r="G56" s="32"/>
      <c r="H56" s="30"/>
      <c r="I56" s="31"/>
      <c r="J56" s="29"/>
      <c r="K56" s="32"/>
    </row>
    <row r="57" spans="1:11" x14ac:dyDescent="0.55000000000000004">
      <c r="A57" s="29"/>
      <c r="B57" s="29"/>
      <c r="C57" s="30"/>
      <c r="D57" s="30"/>
      <c r="E57" s="31"/>
      <c r="F57" s="30"/>
      <c r="G57" s="32"/>
      <c r="H57" s="30"/>
      <c r="I57" s="31"/>
      <c r="J57" s="29"/>
      <c r="K57" s="32"/>
    </row>
    <row r="58" spans="1:11" x14ac:dyDescent="0.55000000000000004">
      <c r="A58" s="29"/>
      <c r="B58" s="29"/>
      <c r="C58" s="30"/>
      <c r="D58" s="30"/>
      <c r="E58" s="31"/>
      <c r="F58" s="30"/>
      <c r="G58" s="32"/>
      <c r="H58" s="30"/>
      <c r="I58" s="31"/>
      <c r="J58" s="29"/>
      <c r="K58" s="32"/>
    </row>
    <row r="59" spans="1:11" x14ac:dyDescent="0.55000000000000004">
      <c r="A59" s="29"/>
      <c r="B59" s="29"/>
      <c r="C59" s="30"/>
      <c r="D59" s="30"/>
      <c r="E59" s="31"/>
      <c r="F59" s="30"/>
      <c r="G59" s="32"/>
      <c r="H59" s="30"/>
      <c r="I59" s="31"/>
      <c r="J59" s="29"/>
      <c r="K59" s="32"/>
    </row>
    <row r="60" spans="1:11" x14ac:dyDescent="0.55000000000000004">
      <c r="A60" s="29"/>
      <c r="B60" s="29"/>
      <c r="C60" s="30"/>
      <c r="D60" s="30"/>
      <c r="E60" s="31"/>
      <c r="F60" s="30"/>
      <c r="G60" s="32"/>
      <c r="H60" s="30"/>
      <c r="I60" s="31"/>
      <c r="J60" s="29"/>
      <c r="K60" s="32"/>
    </row>
    <row r="61" spans="1:11" x14ac:dyDescent="0.55000000000000004">
      <c r="A61" s="29"/>
      <c r="B61" s="29"/>
      <c r="C61" s="30"/>
      <c r="D61" s="30"/>
      <c r="E61" s="31"/>
      <c r="F61" s="30"/>
      <c r="G61" s="32"/>
      <c r="H61" s="30"/>
      <c r="I61" s="31"/>
      <c r="J61" s="29"/>
      <c r="K61" s="32"/>
    </row>
    <row r="62" spans="1:11" x14ac:dyDescent="0.55000000000000004">
      <c r="A62" s="29"/>
      <c r="B62" s="29"/>
      <c r="C62" s="30"/>
      <c r="D62" s="30"/>
      <c r="E62" s="31"/>
      <c r="F62" s="30"/>
      <c r="G62" s="32"/>
      <c r="H62" s="30"/>
      <c r="I62" s="31"/>
      <c r="J62" s="29"/>
      <c r="K62" s="32"/>
    </row>
    <row r="63" spans="1:11" x14ac:dyDescent="0.55000000000000004">
      <c r="A63" s="29"/>
      <c r="B63" s="29"/>
      <c r="C63" s="30"/>
      <c r="D63" s="30"/>
      <c r="E63" s="31"/>
      <c r="F63" s="30"/>
      <c r="G63" s="32"/>
      <c r="H63" s="30"/>
      <c r="I63" s="31"/>
      <c r="J63" s="29"/>
      <c r="K63" s="32"/>
    </row>
    <row r="64" spans="1:11" x14ac:dyDescent="0.55000000000000004">
      <c r="A64" s="29"/>
      <c r="B64" s="29"/>
      <c r="C64" s="30"/>
      <c r="D64" s="30"/>
      <c r="E64" s="31"/>
      <c r="F64" s="30"/>
      <c r="G64" s="32"/>
      <c r="H64" s="30"/>
      <c r="I64" s="31"/>
      <c r="J64" s="29"/>
      <c r="K64" s="32"/>
    </row>
    <row r="65" spans="1:11" x14ac:dyDescent="0.55000000000000004">
      <c r="A65" s="29"/>
      <c r="B65" s="29"/>
      <c r="C65" s="30"/>
      <c r="D65" s="30"/>
      <c r="E65" s="31"/>
      <c r="F65" s="30"/>
      <c r="G65" s="32"/>
      <c r="H65" s="30"/>
      <c r="I65" s="31"/>
      <c r="J65" s="29"/>
      <c r="K65" s="32"/>
    </row>
    <row r="66" spans="1:11" x14ac:dyDescent="0.55000000000000004">
      <c r="A66" s="29"/>
      <c r="B66" s="29"/>
      <c r="C66" s="30"/>
      <c r="D66" s="30"/>
      <c r="E66" s="31"/>
      <c r="F66" s="30"/>
      <c r="G66" s="32"/>
      <c r="H66" s="30"/>
      <c r="I66" s="31"/>
      <c r="J66" s="29"/>
      <c r="K66" s="32"/>
    </row>
    <row r="67" spans="1:11" x14ac:dyDescent="0.55000000000000004">
      <c r="A67" s="29"/>
      <c r="B67" s="29"/>
      <c r="C67" s="30"/>
      <c r="D67" s="30"/>
      <c r="E67" s="31"/>
      <c r="F67" s="30"/>
      <c r="G67" s="32"/>
      <c r="H67" s="30"/>
      <c r="I67" s="31"/>
      <c r="J67" s="29"/>
      <c r="K67" s="32"/>
    </row>
    <row r="68" spans="1:11" x14ac:dyDescent="0.55000000000000004">
      <c r="A68" s="29"/>
      <c r="B68" s="29"/>
      <c r="C68" s="30"/>
      <c r="D68" s="30"/>
      <c r="E68" s="31"/>
      <c r="F68" s="30"/>
      <c r="G68" s="33"/>
      <c r="H68" s="30"/>
      <c r="I68" s="31"/>
      <c r="J68" s="29"/>
      <c r="K68" s="33"/>
    </row>
  </sheetData>
  <mergeCells count="4">
    <mergeCell ref="A2:K2"/>
    <mergeCell ref="A3:K3"/>
    <mergeCell ref="A4:K4"/>
    <mergeCell ref="A5:C5"/>
  </mergeCells>
  <pageMargins left="0.7" right="0.7" top="0.75" bottom="0.75" header="0.3" footer="0.3"/>
  <pageSetup paperSize="9" scale="3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69"/>
  <sheetViews>
    <sheetView rightToLeft="1" topLeftCell="A59" workbookViewId="0">
      <selection activeCell="C70" sqref="C70"/>
    </sheetView>
  </sheetViews>
  <sheetFormatPr defaultRowHeight="24" x14ac:dyDescent="0.55000000000000004"/>
  <cols>
    <col min="1" max="1" width="34.42578125" style="1" bestFit="1" customWidth="1"/>
    <col min="2" max="2" width="1" style="1" customWidth="1"/>
    <col min="3" max="3" width="28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</row>
    <row r="3" spans="1:11" ht="24.75" x14ac:dyDescent="0.55000000000000004">
      <c r="A3" s="26" t="s">
        <v>162</v>
      </c>
      <c r="B3" s="26" t="s">
        <v>162</v>
      </c>
      <c r="C3" s="26" t="s">
        <v>162</v>
      </c>
      <c r="D3" s="26" t="s">
        <v>162</v>
      </c>
      <c r="E3" s="26" t="s">
        <v>162</v>
      </c>
      <c r="F3" s="26" t="s">
        <v>162</v>
      </c>
      <c r="G3" s="26" t="s">
        <v>162</v>
      </c>
      <c r="H3" s="26" t="s">
        <v>162</v>
      </c>
      <c r="I3" s="26" t="s">
        <v>162</v>
      </c>
      <c r="J3" s="26" t="s">
        <v>162</v>
      </c>
      <c r="K3" s="26" t="s">
        <v>162</v>
      </c>
    </row>
    <row r="4" spans="1:11" ht="24.75" x14ac:dyDescent="0.55000000000000004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</row>
    <row r="6" spans="1:11" ht="24.75" x14ac:dyDescent="0.55000000000000004">
      <c r="A6" s="25" t="s">
        <v>188</v>
      </c>
      <c r="B6" s="25" t="s">
        <v>188</v>
      </c>
      <c r="C6" s="25" t="s">
        <v>188</v>
      </c>
      <c r="E6" s="25" t="s">
        <v>164</v>
      </c>
      <c r="F6" s="25" t="s">
        <v>164</v>
      </c>
      <c r="G6" s="25" t="s">
        <v>164</v>
      </c>
      <c r="I6" s="25" t="s">
        <v>165</v>
      </c>
      <c r="J6" s="25" t="s">
        <v>165</v>
      </c>
      <c r="K6" s="25" t="s">
        <v>165</v>
      </c>
    </row>
    <row r="7" spans="1:11" ht="25.5" thickBot="1" x14ac:dyDescent="0.6">
      <c r="A7" s="25" t="s">
        <v>189</v>
      </c>
      <c r="C7" s="25" t="s">
        <v>92</v>
      </c>
      <c r="E7" s="25" t="s">
        <v>190</v>
      </c>
      <c r="G7" s="25" t="s">
        <v>191</v>
      </c>
      <c r="I7" s="25" t="s">
        <v>190</v>
      </c>
      <c r="K7" s="25" t="s">
        <v>191</v>
      </c>
    </row>
    <row r="8" spans="1:11" x14ac:dyDescent="0.55000000000000004">
      <c r="A8" s="1" t="s">
        <v>96</v>
      </c>
      <c r="C8" s="6" t="s">
        <v>97</v>
      </c>
      <c r="D8" s="6"/>
      <c r="E8" s="9">
        <v>7274</v>
      </c>
      <c r="F8" s="6"/>
      <c r="G8" s="11">
        <f>E8/$E$68</f>
        <v>2.6153705974710496E-9</v>
      </c>
      <c r="H8" s="6"/>
      <c r="I8" s="9">
        <v>14583</v>
      </c>
      <c r="K8" s="11">
        <f>I8/$I$68</f>
        <v>3.5512014057927288E-9</v>
      </c>
    </row>
    <row r="9" spans="1:11" x14ac:dyDescent="0.55000000000000004">
      <c r="A9" s="1" t="s">
        <v>98</v>
      </c>
      <c r="C9" s="6" t="s">
        <v>99</v>
      </c>
      <c r="D9" s="6"/>
      <c r="E9" s="9">
        <v>65851</v>
      </c>
      <c r="F9" s="6"/>
      <c r="G9" s="11">
        <f t="shared" ref="G9:G67" si="0">E9/$E$68</f>
        <v>2.3676762333525719E-8</v>
      </c>
      <c r="H9" s="6"/>
      <c r="I9" s="9">
        <v>65851</v>
      </c>
      <c r="K9" s="11">
        <f t="shared" ref="K9:K67" si="1">I9/$I$68</f>
        <v>1.6035806334283548E-8</v>
      </c>
    </row>
    <row r="10" spans="1:11" x14ac:dyDescent="0.55000000000000004">
      <c r="A10" s="1" t="s">
        <v>100</v>
      </c>
      <c r="C10" s="6" t="s">
        <v>101</v>
      </c>
      <c r="D10" s="6"/>
      <c r="E10" s="9">
        <v>0</v>
      </c>
      <c r="F10" s="6"/>
      <c r="G10" s="11">
        <f t="shared" si="0"/>
        <v>0</v>
      </c>
      <c r="H10" s="6"/>
      <c r="I10" s="9">
        <v>2840</v>
      </c>
      <c r="K10" s="11">
        <f t="shared" si="1"/>
        <v>6.9158691575473841E-10</v>
      </c>
    </row>
    <row r="11" spans="1:11" x14ac:dyDescent="0.55000000000000004">
      <c r="A11" s="1" t="s">
        <v>102</v>
      </c>
      <c r="C11" s="6" t="s">
        <v>103</v>
      </c>
      <c r="D11" s="6"/>
      <c r="E11" s="9">
        <v>3033</v>
      </c>
      <c r="F11" s="6"/>
      <c r="G11" s="11">
        <f t="shared" si="0"/>
        <v>1.090516775107189E-9</v>
      </c>
      <c r="H11" s="6"/>
      <c r="I11" s="9">
        <v>3033</v>
      </c>
      <c r="K11" s="11">
        <f t="shared" si="1"/>
        <v>7.3858560404370476E-10</v>
      </c>
    </row>
    <row r="12" spans="1:11" x14ac:dyDescent="0.55000000000000004">
      <c r="A12" s="1" t="s">
        <v>104</v>
      </c>
      <c r="C12" s="6" t="s">
        <v>105</v>
      </c>
      <c r="D12" s="6"/>
      <c r="E12" s="9">
        <v>4398</v>
      </c>
      <c r="F12" s="6"/>
      <c r="G12" s="11">
        <f t="shared" si="0"/>
        <v>1.5813032564857955E-9</v>
      </c>
      <c r="H12" s="6"/>
      <c r="I12" s="9">
        <v>18876</v>
      </c>
      <c r="K12" s="11">
        <f t="shared" si="1"/>
        <v>4.5966178245726908E-9</v>
      </c>
    </row>
    <row r="13" spans="1:11" x14ac:dyDescent="0.55000000000000004">
      <c r="A13" s="1" t="s">
        <v>106</v>
      </c>
      <c r="C13" s="6" t="s">
        <v>107</v>
      </c>
      <c r="D13" s="6"/>
      <c r="E13" s="9">
        <v>60293986252</v>
      </c>
      <c r="F13" s="6"/>
      <c r="G13" s="11">
        <f t="shared" si="0"/>
        <v>2.1678735062937105E-2</v>
      </c>
      <c r="H13" s="6"/>
      <c r="I13" s="9">
        <v>93201672685</v>
      </c>
      <c r="K13" s="11">
        <f t="shared" si="1"/>
        <v>2.2696146956127393E-2</v>
      </c>
    </row>
    <row r="14" spans="1:11" x14ac:dyDescent="0.55000000000000004">
      <c r="A14" s="1" t="s">
        <v>98</v>
      </c>
      <c r="C14" s="6" t="s">
        <v>108</v>
      </c>
      <c r="D14" s="6"/>
      <c r="E14" s="9">
        <v>358457</v>
      </c>
      <c r="F14" s="6"/>
      <c r="G14" s="11">
        <f t="shared" si="0"/>
        <v>1.288834064143085E-7</v>
      </c>
      <c r="H14" s="6"/>
      <c r="I14" s="9">
        <v>716914</v>
      </c>
      <c r="K14" s="11">
        <f t="shared" si="1"/>
        <v>1.745804021554199E-7</v>
      </c>
    </row>
    <row r="15" spans="1:11" x14ac:dyDescent="0.55000000000000004">
      <c r="A15" s="1" t="s">
        <v>109</v>
      </c>
      <c r="C15" s="6" t="s">
        <v>110</v>
      </c>
      <c r="D15" s="6"/>
      <c r="E15" s="9">
        <v>50730</v>
      </c>
      <c r="F15" s="6"/>
      <c r="G15" s="11">
        <f t="shared" si="0"/>
        <v>1.8239998681565348E-8</v>
      </c>
      <c r="H15" s="6"/>
      <c r="I15" s="9">
        <v>50730</v>
      </c>
      <c r="K15" s="11">
        <f t="shared" si="1"/>
        <v>1.2353593040928831E-8</v>
      </c>
    </row>
    <row r="16" spans="1:11" x14ac:dyDescent="0.55000000000000004">
      <c r="A16" s="1" t="s">
        <v>173</v>
      </c>
      <c r="C16" s="6" t="s">
        <v>192</v>
      </c>
      <c r="D16" s="6"/>
      <c r="E16" s="9">
        <v>0</v>
      </c>
      <c r="F16" s="6"/>
      <c r="G16" s="11">
        <f t="shared" si="0"/>
        <v>0</v>
      </c>
      <c r="H16" s="6"/>
      <c r="I16" s="9">
        <v>10710382508</v>
      </c>
      <c r="K16" s="11">
        <f t="shared" si="1"/>
        <v>2.6081550722750774E-3</v>
      </c>
    </row>
    <row r="17" spans="1:11" x14ac:dyDescent="0.55000000000000004">
      <c r="A17" s="1" t="s">
        <v>111</v>
      </c>
      <c r="C17" s="6" t="s">
        <v>112</v>
      </c>
      <c r="D17" s="6"/>
      <c r="E17" s="9">
        <v>26328767108</v>
      </c>
      <c r="F17" s="6"/>
      <c r="G17" s="11">
        <f t="shared" si="0"/>
        <v>9.4665223208586849E-3</v>
      </c>
      <c r="H17" s="6"/>
      <c r="I17" s="9">
        <v>50509094963</v>
      </c>
      <c r="K17" s="11">
        <f t="shared" si="1"/>
        <v>1.2299799015149424E-2</v>
      </c>
    </row>
    <row r="18" spans="1:11" x14ac:dyDescent="0.55000000000000004">
      <c r="A18" s="1" t="s">
        <v>113</v>
      </c>
      <c r="C18" s="6" t="s">
        <v>114</v>
      </c>
      <c r="D18" s="6"/>
      <c r="E18" s="9">
        <v>68794520527</v>
      </c>
      <c r="F18" s="6"/>
      <c r="G18" s="11">
        <f t="shared" si="0"/>
        <v>2.4735106716171896E-2</v>
      </c>
      <c r="H18" s="6"/>
      <c r="I18" s="9">
        <v>141335504122</v>
      </c>
      <c r="K18" s="11">
        <f t="shared" si="1"/>
        <v>3.4417530064216585E-2</v>
      </c>
    </row>
    <row r="19" spans="1:11" x14ac:dyDescent="0.55000000000000004">
      <c r="A19" s="1" t="s">
        <v>174</v>
      </c>
      <c r="C19" s="6" t="s">
        <v>193</v>
      </c>
      <c r="D19" s="6"/>
      <c r="E19" s="9">
        <v>0</v>
      </c>
      <c r="F19" s="6"/>
      <c r="G19" s="11">
        <f t="shared" si="0"/>
        <v>0</v>
      </c>
      <c r="H19" s="6"/>
      <c r="I19" s="9">
        <v>4916393447</v>
      </c>
      <c r="K19" s="11">
        <f t="shared" si="1"/>
        <v>1.1972230213547666E-3</v>
      </c>
    </row>
    <row r="20" spans="1:11" x14ac:dyDescent="0.55000000000000004">
      <c r="A20" s="1" t="s">
        <v>96</v>
      </c>
      <c r="C20" s="6" t="s">
        <v>194</v>
      </c>
      <c r="D20" s="6"/>
      <c r="E20" s="9">
        <v>0</v>
      </c>
      <c r="F20" s="6"/>
      <c r="G20" s="11">
        <f t="shared" si="0"/>
        <v>0</v>
      </c>
      <c r="H20" s="6"/>
      <c r="I20" s="9">
        <v>1</v>
      </c>
      <c r="K20" s="11">
        <f t="shared" si="1"/>
        <v>2.4351651963195014E-13</v>
      </c>
    </row>
    <row r="21" spans="1:11" x14ac:dyDescent="0.55000000000000004">
      <c r="A21" s="1" t="s">
        <v>113</v>
      </c>
      <c r="C21" s="6" t="s">
        <v>115</v>
      </c>
      <c r="D21" s="6"/>
      <c r="E21" s="9">
        <v>52657534216</v>
      </c>
      <c r="F21" s="6"/>
      <c r="G21" s="11">
        <f t="shared" si="0"/>
        <v>1.893304464171737E-2</v>
      </c>
      <c r="H21" s="6"/>
      <c r="I21" s="9">
        <v>101018189941</v>
      </c>
      <c r="K21" s="11">
        <f t="shared" si="1"/>
        <v>2.4599598033951595E-2</v>
      </c>
    </row>
    <row r="22" spans="1:11" x14ac:dyDescent="0.55000000000000004">
      <c r="A22" s="1" t="s">
        <v>104</v>
      </c>
      <c r="C22" s="6" t="s">
        <v>116</v>
      </c>
      <c r="D22" s="6"/>
      <c r="E22" s="9">
        <v>88568380855</v>
      </c>
      <c r="F22" s="6"/>
      <c r="G22" s="11">
        <f t="shared" si="0"/>
        <v>3.1844808792106792E-2</v>
      </c>
      <c r="H22" s="6"/>
      <c r="I22" s="9">
        <v>199527284963</v>
      </c>
      <c r="K22" s="11">
        <f t="shared" si="1"/>
        <v>4.8588190005802098E-2</v>
      </c>
    </row>
    <row r="23" spans="1:11" x14ac:dyDescent="0.55000000000000004">
      <c r="A23" s="1" t="s">
        <v>123</v>
      </c>
      <c r="C23" s="6" t="s">
        <v>195</v>
      </c>
      <c r="D23" s="6"/>
      <c r="E23" s="9">
        <v>0</v>
      </c>
      <c r="F23" s="6"/>
      <c r="G23" s="11">
        <f t="shared" si="0"/>
        <v>0</v>
      </c>
      <c r="H23" s="6"/>
      <c r="I23" s="9">
        <v>8193989093</v>
      </c>
      <c r="K23" s="11">
        <f t="shared" si="1"/>
        <v>1.99537170582952E-3</v>
      </c>
    </row>
    <row r="24" spans="1:11" x14ac:dyDescent="0.55000000000000004">
      <c r="A24" s="1" t="s">
        <v>117</v>
      </c>
      <c r="C24" s="6" t="s">
        <v>118</v>
      </c>
      <c r="D24" s="6"/>
      <c r="E24" s="9">
        <v>20890410950</v>
      </c>
      <c r="F24" s="6"/>
      <c r="G24" s="11">
        <f t="shared" si="0"/>
        <v>7.5111584503323144E-3</v>
      </c>
      <c r="H24" s="6"/>
      <c r="I24" s="9">
        <v>45890410942</v>
      </c>
      <c r="K24" s="11">
        <f t="shared" si="1"/>
        <v>1.1175073157075803E-2</v>
      </c>
    </row>
    <row r="25" spans="1:11" x14ac:dyDescent="0.55000000000000004">
      <c r="A25" s="1" t="s">
        <v>96</v>
      </c>
      <c r="C25" s="6" t="s">
        <v>119</v>
      </c>
      <c r="D25" s="6"/>
      <c r="E25" s="9">
        <v>20890410950</v>
      </c>
      <c r="F25" s="6"/>
      <c r="G25" s="11">
        <f t="shared" si="0"/>
        <v>7.5111584503323144E-3</v>
      </c>
      <c r="H25" s="6"/>
      <c r="I25" s="9">
        <v>46298880886</v>
      </c>
      <c r="K25" s="11">
        <f t="shared" si="1"/>
        <v>1.127454233621294E-2</v>
      </c>
    </row>
    <row r="26" spans="1:11" x14ac:dyDescent="0.55000000000000004">
      <c r="A26" s="1" t="s">
        <v>143</v>
      </c>
      <c r="C26" s="6" t="s">
        <v>196</v>
      </c>
      <c r="D26" s="6"/>
      <c r="E26" s="9">
        <v>0</v>
      </c>
      <c r="F26" s="6"/>
      <c r="G26" s="11">
        <f t="shared" si="0"/>
        <v>0</v>
      </c>
      <c r="H26" s="6"/>
      <c r="I26" s="9">
        <v>54899726774</v>
      </c>
      <c r="K26" s="11">
        <f t="shared" si="1"/>
        <v>1.3368990392749469E-2</v>
      </c>
    </row>
    <row r="27" spans="1:11" x14ac:dyDescent="0.55000000000000004">
      <c r="A27" s="1" t="s">
        <v>175</v>
      </c>
      <c r="C27" s="6" t="s">
        <v>197</v>
      </c>
      <c r="D27" s="6"/>
      <c r="E27" s="9">
        <v>0</v>
      </c>
      <c r="F27" s="6"/>
      <c r="G27" s="11">
        <f t="shared" si="0"/>
        <v>0</v>
      </c>
      <c r="H27" s="6"/>
      <c r="I27" s="9">
        <v>1</v>
      </c>
      <c r="K27" s="11">
        <f t="shared" si="1"/>
        <v>2.4351651963195014E-13</v>
      </c>
    </row>
    <row r="28" spans="1:11" x14ac:dyDescent="0.55000000000000004">
      <c r="A28" s="1" t="s">
        <v>96</v>
      </c>
      <c r="C28" s="6" t="s">
        <v>198</v>
      </c>
      <c r="D28" s="6"/>
      <c r="E28" s="9">
        <v>0</v>
      </c>
      <c r="F28" s="6"/>
      <c r="G28" s="11">
        <f t="shared" si="0"/>
        <v>0</v>
      </c>
      <c r="H28" s="6"/>
      <c r="I28" s="9">
        <v>16666666680</v>
      </c>
      <c r="K28" s="11">
        <f t="shared" si="1"/>
        <v>4.0586086637793891E-3</v>
      </c>
    </row>
    <row r="29" spans="1:11" x14ac:dyDescent="0.55000000000000004">
      <c r="A29" s="1" t="s">
        <v>176</v>
      </c>
      <c r="C29" s="6" t="s">
        <v>199</v>
      </c>
      <c r="D29" s="6"/>
      <c r="E29" s="9">
        <v>0</v>
      </c>
      <c r="F29" s="6"/>
      <c r="G29" s="11">
        <f t="shared" si="0"/>
        <v>0</v>
      </c>
      <c r="H29" s="6"/>
      <c r="I29" s="9">
        <v>9836065575</v>
      </c>
      <c r="K29" s="11">
        <f t="shared" si="1"/>
        <v>2.3952444556956365E-3</v>
      </c>
    </row>
    <row r="30" spans="1:11" x14ac:dyDescent="0.55000000000000004">
      <c r="A30" s="1" t="s">
        <v>96</v>
      </c>
      <c r="C30" s="6" t="s">
        <v>200</v>
      </c>
      <c r="D30" s="6"/>
      <c r="E30" s="9">
        <v>0</v>
      </c>
      <c r="F30" s="6"/>
      <c r="G30" s="11">
        <f t="shared" si="0"/>
        <v>0</v>
      </c>
      <c r="H30" s="6"/>
      <c r="I30" s="9">
        <v>8333333354</v>
      </c>
      <c r="K30" s="11">
        <f t="shared" si="1"/>
        <v>2.0293043352989258E-3</v>
      </c>
    </row>
    <row r="31" spans="1:11" x14ac:dyDescent="0.55000000000000004">
      <c r="A31" s="1" t="s">
        <v>100</v>
      </c>
      <c r="C31" s="6" t="s">
        <v>201</v>
      </c>
      <c r="D31" s="6"/>
      <c r="E31" s="9">
        <v>0</v>
      </c>
      <c r="F31" s="6"/>
      <c r="G31" s="11">
        <f t="shared" si="0"/>
        <v>0</v>
      </c>
      <c r="H31" s="6"/>
      <c r="I31" s="9">
        <v>8196721339</v>
      </c>
      <c r="K31" s="11">
        <f t="shared" si="1"/>
        <v>1.9960370528662179E-3</v>
      </c>
    </row>
    <row r="32" spans="1:11" x14ac:dyDescent="0.55000000000000004">
      <c r="A32" s="1" t="s">
        <v>120</v>
      </c>
      <c r="C32" s="6" t="s">
        <v>121</v>
      </c>
      <c r="D32" s="6"/>
      <c r="E32" s="9">
        <v>131643835602</v>
      </c>
      <c r="F32" s="6"/>
      <c r="G32" s="11">
        <f t="shared" si="0"/>
        <v>4.7332611626585558E-2</v>
      </c>
      <c r="H32" s="6"/>
      <c r="I32" s="9">
        <v>252545474937</v>
      </c>
      <c r="K32" s="11">
        <f t="shared" si="1"/>
        <v>6.1498995105456131E-2</v>
      </c>
    </row>
    <row r="33" spans="1:11" x14ac:dyDescent="0.55000000000000004">
      <c r="A33" s="1" t="s">
        <v>96</v>
      </c>
      <c r="C33" s="6" t="s">
        <v>122</v>
      </c>
      <c r="D33" s="6"/>
      <c r="E33" s="9">
        <v>20890410950</v>
      </c>
      <c r="F33" s="6"/>
      <c r="G33" s="11">
        <f t="shared" si="0"/>
        <v>7.5111584503323144E-3</v>
      </c>
      <c r="H33" s="6"/>
      <c r="I33" s="9">
        <v>115890410944</v>
      </c>
      <c r="K33" s="11">
        <f t="shared" si="1"/>
        <v>2.8221229531799345E-2</v>
      </c>
    </row>
    <row r="34" spans="1:11" x14ac:dyDescent="0.55000000000000004">
      <c r="A34" s="1" t="s">
        <v>123</v>
      </c>
      <c r="C34" s="6" t="s">
        <v>124</v>
      </c>
      <c r="D34" s="6"/>
      <c r="E34" s="9">
        <v>31968515610</v>
      </c>
      <c r="F34" s="6"/>
      <c r="G34" s="11">
        <f t="shared" si="0"/>
        <v>1.1494296916577986E-2</v>
      </c>
      <c r="H34" s="6"/>
      <c r="I34" s="9">
        <v>81132450035</v>
      </c>
      <c r="K34" s="11">
        <f t="shared" si="1"/>
        <v>1.9757091861736291E-2</v>
      </c>
    </row>
    <row r="35" spans="1:11" x14ac:dyDescent="0.55000000000000004">
      <c r="A35" s="1" t="s">
        <v>100</v>
      </c>
      <c r="C35" s="6" t="s">
        <v>202</v>
      </c>
      <c r="D35" s="6"/>
      <c r="E35" s="9">
        <v>0</v>
      </c>
      <c r="F35" s="6"/>
      <c r="G35" s="11">
        <f t="shared" si="0"/>
        <v>0</v>
      </c>
      <c r="H35" s="6"/>
      <c r="I35" s="9">
        <v>45901639356</v>
      </c>
      <c r="K35" s="11">
        <f t="shared" si="1"/>
        <v>1.1177807461374069E-2</v>
      </c>
    </row>
    <row r="36" spans="1:11" x14ac:dyDescent="0.55000000000000004">
      <c r="A36" s="1" t="s">
        <v>177</v>
      </c>
      <c r="C36" s="6" t="s">
        <v>203</v>
      </c>
      <c r="D36" s="6"/>
      <c r="E36" s="9">
        <v>0</v>
      </c>
      <c r="F36" s="6"/>
      <c r="G36" s="11">
        <f t="shared" si="0"/>
        <v>0</v>
      </c>
      <c r="H36" s="6"/>
      <c r="I36" s="9">
        <v>17307433194</v>
      </c>
      <c r="K36" s="11">
        <f t="shared" si="1"/>
        <v>4.2146458951653667E-3</v>
      </c>
    </row>
    <row r="37" spans="1:11" x14ac:dyDescent="0.55000000000000004">
      <c r="A37" s="1" t="s">
        <v>125</v>
      </c>
      <c r="C37" s="6" t="s">
        <v>126</v>
      </c>
      <c r="D37" s="6"/>
      <c r="E37" s="9">
        <v>26328767108</v>
      </c>
      <c r="F37" s="6"/>
      <c r="G37" s="11">
        <f t="shared" si="0"/>
        <v>9.4665223208586849E-3</v>
      </c>
      <c r="H37" s="6"/>
      <c r="I37" s="9">
        <v>50509094963</v>
      </c>
      <c r="K37" s="11">
        <f t="shared" si="1"/>
        <v>1.2299799015149424E-2</v>
      </c>
    </row>
    <row r="38" spans="1:11" x14ac:dyDescent="0.55000000000000004">
      <c r="A38" s="1" t="s">
        <v>127</v>
      </c>
      <c r="C38" s="6" t="s">
        <v>128</v>
      </c>
      <c r="D38" s="6"/>
      <c r="E38" s="9">
        <v>26328767108</v>
      </c>
      <c r="F38" s="6"/>
      <c r="G38" s="11">
        <f t="shared" si="0"/>
        <v>9.4665223208586849E-3</v>
      </c>
      <c r="H38" s="6"/>
      <c r="I38" s="9">
        <v>50509094963</v>
      </c>
      <c r="K38" s="11">
        <f t="shared" si="1"/>
        <v>1.2299799015149424E-2</v>
      </c>
    </row>
    <row r="39" spans="1:11" x14ac:dyDescent="0.55000000000000004">
      <c r="A39" s="1" t="s">
        <v>100</v>
      </c>
      <c r="C39" s="6" t="s">
        <v>129</v>
      </c>
      <c r="D39" s="6"/>
      <c r="E39" s="9">
        <v>34931506866</v>
      </c>
      <c r="F39" s="6"/>
      <c r="G39" s="11">
        <f t="shared" si="0"/>
        <v>1.2559642010268695E-2</v>
      </c>
      <c r="H39" s="6"/>
      <c r="I39" s="9">
        <v>96406916676</v>
      </c>
      <c r="K39" s="11">
        <f t="shared" si="1"/>
        <v>2.3476676817386934E-2</v>
      </c>
    </row>
    <row r="40" spans="1:11" x14ac:dyDescent="0.55000000000000004">
      <c r="A40" s="1" t="s">
        <v>96</v>
      </c>
      <c r="C40" s="6" t="s">
        <v>130</v>
      </c>
      <c r="D40" s="6"/>
      <c r="E40" s="9">
        <v>20890410950</v>
      </c>
      <c r="F40" s="6"/>
      <c r="G40" s="11">
        <f t="shared" si="0"/>
        <v>7.5111584503323144E-3</v>
      </c>
      <c r="H40" s="6"/>
      <c r="I40" s="9">
        <v>45889591268</v>
      </c>
      <c r="K40" s="11">
        <f t="shared" si="1"/>
        <v>1.117487355291609E-2</v>
      </c>
    </row>
    <row r="41" spans="1:11" x14ac:dyDescent="0.55000000000000004">
      <c r="A41" s="1" t="s">
        <v>102</v>
      </c>
      <c r="C41" s="6" t="s">
        <v>131</v>
      </c>
      <c r="D41" s="6"/>
      <c r="E41" s="9">
        <v>37494951713</v>
      </c>
      <c r="F41" s="6"/>
      <c r="G41" s="11">
        <f t="shared" si="0"/>
        <v>1.3481329978523091E-2</v>
      </c>
      <c r="H41" s="6"/>
      <c r="I41" s="9">
        <v>86658886138</v>
      </c>
      <c r="K41" s="11">
        <f t="shared" si="1"/>
        <v>2.110287034750721E-2</v>
      </c>
    </row>
    <row r="42" spans="1:11" x14ac:dyDescent="0.55000000000000004">
      <c r="A42" s="1" t="s">
        <v>96</v>
      </c>
      <c r="C42" s="6" t="s">
        <v>132</v>
      </c>
      <c r="D42" s="6"/>
      <c r="E42" s="9">
        <v>31335616425</v>
      </c>
      <c r="F42" s="6"/>
      <c r="G42" s="11">
        <f t="shared" si="0"/>
        <v>1.1266737675498472E-2</v>
      </c>
      <c r="H42" s="6"/>
      <c r="I42" s="9">
        <v>68835616424</v>
      </c>
      <c r="K42" s="11">
        <f t="shared" si="1"/>
        <v>1.6762609738292387E-2</v>
      </c>
    </row>
    <row r="43" spans="1:11" x14ac:dyDescent="0.55000000000000004">
      <c r="A43" s="1" t="s">
        <v>104</v>
      </c>
      <c r="C43" s="6" t="s">
        <v>133</v>
      </c>
      <c r="D43" s="6"/>
      <c r="E43" s="9">
        <v>66273972612</v>
      </c>
      <c r="F43" s="6"/>
      <c r="G43" s="11">
        <f t="shared" si="0"/>
        <v>2.3828842362802641E-2</v>
      </c>
      <c r="H43" s="6"/>
      <c r="I43" s="9">
        <v>156273972603</v>
      </c>
      <c r="K43" s="11">
        <f t="shared" si="1"/>
        <v>3.805529391734129E-2</v>
      </c>
    </row>
    <row r="44" spans="1:11" x14ac:dyDescent="0.55000000000000004">
      <c r="A44" s="1" t="s">
        <v>134</v>
      </c>
      <c r="C44" s="6" t="s">
        <v>135</v>
      </c>
      <c r="D44" s="6"/>
      <c r="E44" s="9">
        <v>41780821900</v>
      </c>
      <c r="F44" s="6"/>
      <c r="G44" s="11">
        <f t="shared" si="0"/>
        <v>1.5022316900664629E-2</v>
      </c>
      <c r="H44" s="6"/>
      <c r="I44" s="9">
        <v>83447488550</v>
      </c>
      <c r="K44" s="11">
        <f t="shared" si="1"/>
        <v>2.0320841983723009E-2</v>
      </c>
    </row>
    <row r="45" spans="1:11" x14ac:dyDescent="0.55000000000000004">
      <c r="A45" s="1" t="s">
        <v>136</v>
      </c>
      <c r="C45" s="6" t="s">
        <v>137</v>
      </c>
      <c r="D45" s="6"/>
      <c r="E45" s="9">
        <v>32366793922</v>
      </c>
      <c r="F45" s="6"/>
      <c r="G45" s="11">
        <f t="shared" si="0"/>
        <v>1.1637498097058493E-2</v>
      </c>
      <c r="H45" s="6"/>
      <c r="I45" s="9">
        <v>66246575342</v>
      </c>
      <c r="K45" s="11">
        <f t="shared" si="1"/>
        <v>1.6132135464819605E-2</v>
      </c>
    </row>
    <row r="46" spans="1:11" x14ac:dyDescent="0.55000000000000004">
      <c r="A46" s="1" t="s">
        <v>138</v>
      </c>
      <c r="C46" s="6" t="s">
        <v>139</v>
      </c>
      <c r="D46" s="6"/>
      <c r="E46" s="9">
        <v>52685380634</v>
      </c>
      <c r="F46" s="6"/>
      <c r="G46" s="11">
        <f t="shared" si="0"/>
        <v>1.8943056836229617E-2</v>
      </c>
      <c r="H46" s="6"/>
      <c r="I46" s="9">
        <v>62849315060</v>
      </c>
      <c r="K46" s="11">
        <f t="shared" si="1"/>
        <v>1.5304846464663109E-2</v>
      </c>
    </row>
    <row r="47" spans="1:11" x14ac:dyDescent="0.55000000000000004">
      <c r="A47" s="1" t="s">
        <v>96</v>
      </c>
      <c r="C47" s="6" t="s">
        <v>140</v>
      </c>
      <c r="D47" s="6"/>
      <c r="E47" s="9">
        <v>271575342450</v>
      </c>
      <c r="F47" s="6"/>
      <c r="G47" s="11">
        <f t="shared" si="0"/>
        <v>9.7645059890275138E-2</v>
      </c>
      <c r="H47" s="6"/>
      <c r="I47" s="9">
        <v>314908675782</v>
      </c>
      <c r="K47" s="11">
        <f t="shared" si="1"/>
        <v>7.6685464728338829E-2</v>
      </c>
    </row>
    <row r="48" spans="1:11" x14ac:dyDescent="0.55000000000000004">
      <c r="A48" s="1" t="s">
        <v>104</v>
      </c>
      <c r="C48" s="6" t="s">
        <v>141</v>
      </c>
      <c r="D48" s="6"/>
      <c r="E48" s="9">
        <v>131690246275</v>
      </c>
      <c r="F48" s="6"/>
      <c r="G48" s="11">
        <f t="shared" si="0"/>
        <v>4.7349298608929946E-2</v>
      </c>
      <c r="H48" s="6"/>
      <c r="I48" s="9">
        <v>148630136983</v>
      </c>
      <c r="K48" s="11">
        <f t="shared" si="1"/>
        <v>3.6193893670520158E-2</v>
      </c>
    </row>
    <row r="49" spans="1:11" x14ac:dyDescent="0.55000000000000004">
      <c r="A49" s="1" t="s">
        <v>100</v>
      </c>
      <c r="C49" s="6" t="s">
        <v>142</v>
      </c>
      <c r="D49" s="6"/>
      <c r="E49" s="9">
        <v>181328767108</v>
      </c>
      <c r="F49" s="6"/>
      <c r="G49" s="11">
        <f t="shared" si="0"/>
        <v>6.5196855371176629E-2</v>
      </c>
      <c r="H49" s="6"/>
      <c r="I49" s="9">
        <v>204662100440</v>
      </c>
      <c r="K49" s="11">
        <f t="shared" si="1"/>
        <v>4.9838602399713411E-2</v>
      </c>
    </row>
    <row r="50" spans="1:11" x14ac:dyDescent="0.55000000000000004">
      <c r="A50" s="1" t="s">
        <v>143</v>
      </c>
      <c r="C50" s="6" t="s">
        <v>144</v>
      </c>
      <c r="D50" s="6"/>
      <c r="E50" s="9">
        <v>391787671231</v>
      </c>
      <c r="F50" s="6"/>
      <c r="G50" s="11">
        <f t="shared" si="0"/>
        <v>0.14086746711427159</v>
      </c>
      <c r="H50" s="6"/>
      <c r="I50" s="9">
        <v>442443408935</v>
      </c>
      <c r="K50" s="11">
        <f t="shared" si="1"/>
        <v>0.10774227907794687</v>
      </c>
    </row>
    <row r="51" spans="1:11" x14ac:dyDescent="0.55000000000000004">
      <c r="A51" s="1" t="s">
        <v>96</v>
      </c>
      <c r="C51" s="6" t="s">
        <v>145</v>
      </c>
      <c r="D51" s="6"/>
      <c r="E51" s="9">
        <v>8042808200</v>
      </c>
      <c r="F51" s="6"/>
      <c r="G51" s="11">
        <f t="shared" si="0"/>
        <v>2.8917959977150204E-3</v>
      </c>
      <c r="H51" s="6"/>
      <c r="I51" s="9">
        <v>8684474866</v>
      </c>
      <c r="K51" s="11">
        <f t="shared" si="1"/>
        <v>2.1148130941994665E-3</v>
      </c>
    </row>
    <row r="52" spans="1:11" x14ac:dyDescent="0.55000000000000004">
      <c r="A52" s="1" t="s">
        <v>143</v>
      </c>
      <c r="C52" s="6" t="s">
        <v>146</v>
      </c>
      <c r="D52" s="6"/>
      <c r="E52" s="9">
        <v>38693282191</v>
      </c>
      <c r="F52" s="6"/>
      <c r="G52" s="11">
        <f t="shared" si="0"/>
        <v>1.3912190343963651E-2</v>
      </c>
      <c r="H52" s="6"/>
      <c r="I52" s="9">
        <v>42441806779</v>
      </c>
      <c r="K52" s="11">
        <f t="shared" si="1"/>
        <v>1.0335281073713789E-2</v>
      </c>
    </row>
    <row r="53" spans="1:11" x14ac:dyDescent="0.55000000000000004">
      <c r="A53" s="1" t="s">
        <v>143</v>
      </c>
      <c r="C53" s="6" t="s">
        <v>147</v>
      </c>
      <c r="D53" s="6"/>
      <c r="E53" s="9">
        <v>17394681069</v>
      </c>
      <c r="F53" s="6"/>
      <c r="G53" s="11">
        <f t="shared" si="0"/>
        <v>6.2542668985769703E-3</v>
      </c>
      <c r="H53" s="6"/>
      <c r="I53" s="9">
        <v>17394681069</v>
      </c>
      <c r="K53" s="11">
        <f t="shared" si="1"/>
        <v>4.2358921940306498E-3</v>
      </c>
    </row>
    <row r="54" spans="1:11" x14ac:dyDescent="0.55000000000000004">
      <c r="A54" s="1" t="s">
        <v>109</v>
      </c>
      <c r="C54" s="6" t="s">
        <v>148</v>
      </c>
      <c r="D54" s="6"/>
      <c r="E54" s="9">
        <v>114657534234</v>
      </c>
      <c r="F54" s="6"/>
      <c r="G54" s="11">
        <f t="shared" si="0"/>
        <v>4.1225177868316455E-2</v>
      </c>
      <c r="H54" s="6"/>
      <c r="I54" s="9">
        <v>114657534234</v>
      </c>
      <c r="K54" s="11">
        <f t="shared" si="1"/>
        <v>2.7921003686244856E-2</v>
      </c>
    </row>
    <row r="55" spans="1:11" x14ac:dyDescent="0.55000000000000004">
      <c r="A55" s="1" t="s">
        <v>96</v>
      </c>
      <c r="C55" s="6" t="s">
        <v>149</v>
      </c>
      <c r="D55" s="6"/>
      <c r="E55" s="9">
        <v>33842465739</v>
      </c>
      <c r="F55" s="6"/>
      <c r="G55" s="11">
        <f t="shared" si="0"/>
        <v>1.216807668953835E-2</v>
      </c>
      <c r="H55" s="6"/>
      <c r="I55" s="9">
        <v>33842465739</v>
      </c>
      <c r="K55" s="11">
        <f t="shared" si="1"/>
        <v>8.241199472524793E-3</v>
      </c>
    </row>
    <row r="56" spans="1:11" x14ac:dyDescent="0.55000000000000004">
      <c r="A56" s="1" t="s">
        <v>138</v>
      </c>
      <c r="C56" s="6" t="s">
        <v>150</v>
      </c>
      <c r="D56" s="6"/>
      <c r="E56" s="9">
        <v>110410958892</v>
      </c>
      <c r="F56" s="6"/>
      <c r="G56" s="11">
        <f t="shared" si="0"/>
        <v>3.9698319428749178E-2</v>
      </c>
      <c r="H56" s="6"/>
      <c r="I56" s="9">
        <v>110410958892</v>
      </c>
      <c r="K56" s="11">
        <f t="shared" si="1"/>
        <v>2.6886892438606157E-2</v>
      </c>
    </row>
    <row r="57" spans="1:11" x14ac:dyDescent="0.55000000000000004">
      <c r="A57" s="1" t="s">
        <v>143</v>
      </c>
      <c r="C57" s="6" t="s">
        <v>151</v>
      </c>
      <c r="D57" s="6"/>
      <c r="E57" s="9">
        <v>32530273958</v>
      </c>
      <c r="F57" s="6"/>
      <c r="G57" s="11">
        <f t="shared" si="0"/>
        <v>1.1696277431596286E-2</v>
      </c>
      <c r="H57" s="6"/>
      <c r="I57" s="9">
        <v>32530273958</v>
      </c>
      <c r="K57" s="11">
        <f t="shared" si="1"/>
        <v>7.9216590969260238E-3</v>
      </c>
    </row>
    <row r="58" spans="1:11" x14ac:dyDescent="0.55000000000000004">
      <c r="A58" s="1" t="s">
        <v>123</v>
      </c>
      <c r="C58" s="6" t="s">
        <v>152</v>
      </c>
      <c r="D58" s="6"/>
      <c r="E58" s="9">
        <v>28720684919</v>
      </c>
      <c r="F58" s="6"/>
      <c r="G58" s="11">
        <f t="shared" si="0"/>
        <v>1.0326537651413637E-2</v>
      </c>
      <c r="H58" s="6"/>
      <c r="I58" s="9">
        <v>28720684919</v>
      </c>
      <c r="K58" s="11">
        <f t="shared" si="1"/>
        <v>6.9939612329207174E-3</v>
      </c>
    </row>
    <row r="59" spans="1:11" x14ac:dyDescent="0.55000000000000004">
      <c r="A59" s="1" t="s">
        <v>96</v>
      </c>
      <c r="C59" s="6" t="s">
        <v>153</v>
      </c>
      <c r="D59" s="6"/>
      <c r="E59" s="9">
        <v>38438356148</v>
      </c>
      <c r="F59" s="6"/>
      <c r="G59" s="11">
        <f t="shared" si="0"/>
        <v>1.3820531548611459E-2</v>
      </c>
      <c r="H59" s="6"/>
      <c r="I59" s="9">
        <v>38438356148</v>
      </c>
      <c r="K59" s="11">
        <f t="shared" si="1"/>
        <v>9.3603747095343335E-3</v>
      </c>
    </row>
    <row r="60" spans="1:11" x14ac:dyDescent="0.55000000000000004">
      <c r="A60" s="1" t="s">
        <v>113</v>
      </c>
      <c r="C60" s="6" t="s">
        <v>154</v>
      </c>
      <c r="D60" s="6"/>
      <c r="E60" s="9">
        <v>126972602735</v>
      </c>
      <c r="F60" s="6"/>
      <c r="G60" s="11">
        <f t="shared" si="0"/>
        <v>4.5653067346369418E-2</v>
      </c>
      <c r="H60" s="6"/>
      <c r="I60" s="9">
        <v>126972602735</v>
      </c>
      <c r="K60" s="11">
        <f t="shared" si="1"/>
        <v>3.0919926306637435E-2</v>
      </c>
    </row>
    <row r="61" spans="1:11" x14ac:dyDescent="0.55000000000000004">
      <c r="A61" s="1" t="s">
        <v>104</v>
      </c>
      <c r="C61" s="6" t="s">
        <v>155</v>
      </c>
      <c r="D61" s="6"/>
      <c r="E61" s="9">
        <v>39068493128</v>
      </c>
      <c r="F61" s="6"/>
      <c r="G61" s="11">
        <f t="shared" si="0"/>
        <v>1.404709763740321E-2</v>
      </c>
      <c r="H61" s="6"/>
      <c r="I61" s="9">
        <v>39068493128</v>
      </c>
      <c r="K61" s="11">
        <f t="shared" si="1"/>
        <v>9.5138234737953218E-3</v>
      </c>
    </row>
    <row r="62" spans="1:11" x14ac:dyDescent="0.55000000000000004">
      <c r="A62" s="1" t="s">
        <v>100</v>
      </c>
      <c r="C62" s="6" t="s">
        <v>156</v>
      </c>
      <c r="D62" s="6"/>
      <c r="E62" s="9">
        <v>57657534245</v>
      </c>
      <c r="F62" s="6"/>
      <c r="G62" s="11">
        <f t="shared" si="0"/>
        <v>2.0730797331186851E-2</v>
      </c>
      <c r="H62" s="6"/>
      <c r="I62" s="9">
        <v>57657534245</v>
      </c>
      <c r="K62" s="11">
        <f t="shared" si="1"/>
        <v>1.404056206990238E-2</v>
      </c>
    </row>
    <row r="63" spans="1:11" x14ac:dyDescent="0.55000000000000004">
      <c r="A63" s="1" t="s">
        <v>104</v>
      </c>
      <c r="C63" s="6" t="s">
        <v>157</v>
      </c>
      <c r="D63" s="6"/>
      <c r="E63" s="9">
        <v>37369862992</v>
      </c>
      <c r="F63" s="6"/>
      <c r="G63" s="11">
        <f t="shared" si="0"/>
        <v>1.3436354261863941E-2</v>
      </c>
      <c r="H63" s="6"/>
      <c r="I63" s="9">
        <v>37369862992</v>
      </c>
      <c r="K63" s="11">
        <f t="shared" si="1"/>
        <v>9.1001789749346543E-3</v>
      </c>
    </row>
    <row r="64" spans="1:11" x14ac:dyDescent="0.55000000000000004">
      <c r="A64" s="1" t="s">
        <v>123</v>
      </c>
      <c r="C64" s="6" t="s">
        <v>158</v>
      </c>
      <c r="D64" s="6"/>
      <c r="E64" s="9">
        <v>36601095879</v>
      </c>
      <c r="F64" s="6"/>
      <c r="G64" s="11">
        <f t="shared" si="0"/>
        <v>1.3159943634472834E-2</v>
      </c>
      <c r="H64" s="6"/>
      <c r="I64" s="9">
        <v>36601095879</v>
      </c>
      <c r="K64" s="11">
        <f t="shared" si="1"/>
        <v>8.9129714831693921E-3</v>
      </c>
    </row>
    <row r="65" spans="1:11" x14ac:dyDescent="0.55000000000000004">
      <c r="A65" s="1" t="s">
        <v>111</v>
      </c>
      <c r="C65" s="6" t="s">
        <v>159</v>
      </c>
      <c r="D65" s="6"/>
      <c r="E65" s="9">
        <v>37369862992</v>
      </c>
      <c r="F65" s="6"/>
      <c r="G65" s="11">
        <f t="shared" si="0"/>
        <v>1.3436354261863941E-2</v>
      </c>
      <c r="H65" s="6"/>
      <c r="I65" s="9">
        <v>37369862992</v>
      </c>
      <c r="K65" s="11">
        <f t="shared" si="1"/>
        <v>9.1001789749346543E-3</v>
      </c>
    </row>
    <row r="66" spans="1:11" x14ac:dyDescent="0.55000000000000004">
      <c r="A66" s="1" t="s">
        <v>100</v>
      </c>
      <c r="C66" s="6" t="s">
        <v>160</v>
      </c>
      <c r="D66" s="6"/>
      <c r="E66" s="9">
        <v>53479452048</v>
      </c>
      <c r="F66" s="6"/>
      <c r="G66" s="11">
        <f t="shared" si="0"/>
        <v>1.9228565638603534E-2</v>
      </c>
      <c r="H66" s="6"/>
      <c r="I66" s="9">
        <v>53479452048</v>
      </c>
      <c r="K66" s="11">
        <f t="shared" si="1"/>
        <v>1.3023130034552728E-2</v>
      </c>
    </row>
    <row r="67" spans="1:11" ht="24.75" thickBot="1" x14ac:dyDescent="0.6">
      <c r="A67" s="1" t="s">
        <v>96</v>
      </c>
      <c r="C67" s="6" t="s">
        <v>161</v>
      </c>
      <c r="D67" s="6"/>
      <c r="E67" s="9">
        <v>100273972602</v>
      </c>
      <c r="F67" s="6"/>
      <c r="G67" s="11">
        <f t="shared" si="0"/>
        <v>3.6053560576696231E-2</v>
      </c>
      <c r="H67" s="6"/>
      <c r="I67" s="9">
        <v>100273972602</v>
      </c>
      <c r="K67" s="11">
        <f t="shared" si="1"/>
        <v>2.4418368817708563E-2</v>
      </c>
    </row>
    <row r="68" spans="1:11" ht="24.75" thickBot="1" x14ac:dyDescent="0.6">
      <c r="A68" s="1" t="s">
        <v>39</v>
      </c>
      <c r="C68" s="6" t="s">
        <v>39</v>
      </c>
      <c r="D68" s="6"/>
      <c r="E68" s="8">
        <f>SUM(E8:E67)</f>
        <v>2781250201036</v>
      </c>
      <c r="F68" s="6"/>
      <c r="G68" s="22">
        <f>SUM(G8:G67)</f>
        <v>1</v>
      </c>
      <c r="H68" s="6"/>
      <c r="I68" s="8">
        <f>SUM(I8:I67)</f>
        <v>4106497585919</v>
      </c>
      <c r="K68" s="22">
        <f>SUM(K8:K67)</f>
        <v>1</v>
      </c>
    </row>
    <row r="69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67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E6" sqref="E6"/>
    </sheetView>
  </sheetViews>
  <sheetFormatPr defaultRowHeight="24" x14ac:dyDescent="0.55000000000000004"/>
  <cols>
    <col min="1" max="1" width="37.425781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</row>
    <row r="3" spans="1:5" ht="24.75" x14ac:dyDescent="0.55000000000000004">
      <c r="A3" s="26" t="s">
        <v>162</v>
      </c>
      <c r="B3" s="26" t="s">
        <v>162</v>
      </c>
      <c r="C3" s="26" t="s">
        <v>162</v>
      </c>
      <c r="D3" s="26" t="s">
        <v>162</v>
      </c>
      <c r="E3" s="26" t="s">
        <v>162</v>
      </c>
    </row>
    <row r="4" spans="1:5" ht="24.75" x14ac:dyDescent="0.55000000000000004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</row>
    <row r="6" spans="1:5" ht="24.75" x14ac:dyDescent="0.55000000000000004">
      <c r="A6" s="25" t="s">
        <v>204</v>
      </c>
      <c r="C6" s="25" t="s">
        <v>164</v>
      </c>
      <c r="E6" s="25" t="s">
        <v>6</v>
      </c>
    </row>
    <row r="7" spans="1:5" ht="24.75" x14ac:dyDescent="0.55000000000000004">
      <c r="A7" s="25" t="s">
        <v>204</v>
      </c>
      <c r="C7" s="25" t="s">
        <v>93</v>
      </c>
      <c r="E7" s="25" t="s">
        <v>93</v>
      </c>
    </row>
    <row r="8" spans="1:5" x14ac:dyDescent="0.55000000000000004">
      <c r="A8" s="1" t="s">
        <v>205</v>
      </c>
      <c r="C8" s="3">
        <v>0</v>
      </c>
      <c r="E8" s="3">
        <v>1060617493</v>
      </c>
    </row>
    <row r="9" spans="1:5" ht="24.75" x14ac:dyDescent="0.6">
      <c r="A9" s="2" t="s">
        <v>39</v>
      </c>
      <c r="C9" s="4">
        <f>SUM(C8:C8)</f>
        <v>0</v>
      </c>
      <c r="E9" s="4">
        <f>SUM(E8:E8)</f>
        <v>1060617493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EADF4-9C88-4106-8509-3D1733C0942C}">
  <dimension ref="A2:M29"/>
  <sheetViews>
    <sheetView rightToLeft="1" workbookViewId="0">
      <selection activeCell="M28" sqref="C28:M31"/>
    </sheetView>
  </sheetViews>
  <sheetFormatPr defaultRowHeight="24" x14ac:dyDescent="0.55000000000000004"/>
  <cols>
    <col min="1" max="1" width="59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2" style="1" customWidth="1"/>
    <col min="12" max="12" width="1" style="1" customWidth="1"/>
    <col min="13" max="13" width="22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</row>
    <row r="3" spans="1:13" ht="24.75" x14ac:dyDescent="0.55000000000000004">
      <c r="A3" s="26" t="s">
        <v>162</v>
      </c>
      <c r="B3" s="26" t="s">
        <v>162</v>
      </c>
      <c r="C3" s="26" t="s">
        <v>162</v>
      </c>
      <c r="D3" s="26" t="s">
        <v>162</v>
      </c>
      <c r="E3" s="26" t="s">
        <v>162</v>
      </c>
      <c r="F3" s="26" t="s">
        <v>162</v>
      </c>
      <c r="G3" s="26" t="s">
        <v>162</v>
      </c>
      <c r="H3" s="26" t="s">
        <v>162</v>
      </c>
      <c r="I3" s="26" t="s">
        <v>162</v>
      </c>
      <c r="J3" s="26" t="s">
        <v>162</v>
      </c>
      <c r="K3" s="26" t="s">
        <v>162</v>
      </c>
      <c r="L3" s="26" t="s">
        <v>162</v>
      </c>
      <c r="M3" s="26" t="s">
        <v>162</v>
      </c>
    </row>
    <row r="4" spans="1:13" ht="24.75" x14ac:dyDescent="0.55000000000000004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</row>
    <row r="6" spans="1:13" ht="25.5" thickBot="1" x14ac:dyDescent="0.6">
      <c r="A6" s="10" t="s">
        <v>163</v>
      </c>
      <c r="C6" s="25" t="s">
        <v>164</v>
      </c>
      <c r="D6" s="25" t="s">
        <v>164</v>
      </c>
      <c r="E6" s="25" t="s">
        <v>164</v>
      </c>
      <c r="F6" s="25" t="s">
        <v>164</v>
      </c>
      <c r="G6" s="25" t="s">
        <v>164</v>
      </c>
      <c r="I6" s="25" t="s">
        <v>165</v>
      </c>
      <c r="J6" s="25" t="s">
        <v>165</v>
      </c>
      <c r="K6" s="25" t="s">
        <v>165</v>
      </c>
      <c r="L6" s="25" t="s">
        <v>165</v>
      </c>
      <c r="M6" s="25" t="s">
        <v>165</v>
      </c>
    </row>
    <row r="7" spans="1:13" ht="25.5" thickBot="1" x14ac:dyDescent="0.6">
      <c r="A7" s="10" t="s">
        <v>166</v>
      </c>
      <c r="C7" s="10" t="s">
        <v>167</v>
      </c>
      <c r="E7" s="10" t="s">
        <v>168</v>
      </c>
      <c r="G7" s="10" t="s">
        <v>169</v>
      </c>
      <c r="I7" s="10" t="s">
        <v>167</v>
      </c>
      <c r="K7" s="10" t="s">
        <v>168</v>
      </c>
      <c r="M7" s="10" t="s">
        <v>169</v>
      </c>
    </row>
    <row r="8" spans="1:13" x14ac:dyDescent="0.55000000000000004">
      <c r="A8" s="1" t="s">
        <v>83</v>
      </c>
      <c r="C8" s="5">
        <v>482404048715</v>
      </c>
      <c r="D8" s="5"/>
      <c r="E8" s="5">
        <v>0</v>
      </c>
      <c r="F8" s="5"/>
      <c r="G8" s="5">
        <v>482404048715</v>
      </c>
      <c r="H8" s="5"/>
      <c r="I8" s="5">
        <v>871608927825</v>
      </c>
      <c r="J8" s="5"/>
      <c r="K8" s="5">
        <v>0</v>
      </c>
      <c r="L8" s="5"/>
      <c r="M8" s="5">
        <v>871608927825</v>
      </c>
    </row>
    <row r="9" spans="1:13" x14ac:dyDescent="0.55000000000000004">
      <c r="A9" s="1" t="s">
        <v>82</v>
      </c>
      <c r="C9" s="5">
        <v>20694340814</v>
      </c>
      <c r="D9" s="5"/>
      <c r="E9" s="5">
        <v>0</v>
      </c>
      <c r="F9" s="5"/>
      <c r="G9" s="5">
        <v>20694340814</v>
      </c>
      <c r="H9" s="5"/>
      <c r="I9" s="5">
        <v>39958845738</v>
      </c>
      <c r="J9" s="5"/>
      <c r="K9" s="5">
        <v>0</v>
      </c>
      <c r="L9" s="5"/>
      <c r="M9" s="5">
        <v>39958845738</v>
      </c>
    </row>
    <row r="10" spans="1:13" x14ac:dyDescent="0.55000000000000004">
      <c r="A10" s="1" t="s">
        <v>74</v>
      </c>
      <c r="C10" s="5">
        <v>19405411525</v>
      </c>
      <c r="D10" s="5"/>
      <c r="E10" s="5">
        <v>0</v>
      </c>
      <c r="F10" s="5"/>
      <c r="G10" s="5">
        <v>19405411525</v>
      </c>
      <c r="H10" s="5"/>
      <c r="I10" s="5">
        <v>38647629244</v>
      </c>
      <c r="J10" s="5"/>
      <c r="K10" s="5">
        <v>0</v>
      </c>
      <c r="L10" s="5"/>
      <c r="M10" s="5">
        <v>38647629244</v>
      </c>
    </row>
    <row r="11" spans="1:13" x14ac:dyDescent="0.55000000000000004">
      <c r="A11" s="1" t="s">
        <v>81</v>
      </c>
      <c r="C11" s="5">
        <v>17678893442</v>
      </c>
      <c r="D11" s="5"/>
      <c r="E11" s="5">
        <v>0</v>
      </c>
      <c r="F11" s="5"/>
      <c r="G11" s="5">
        <v>17678893442</v>
      </c>
      <c r="H11" s="5"/>
      <c r="I11" s="5">
        <v>37986290342</v>
      </c>
      <c r="J11" s="5"/>
      <c r="K11" s="5">
        <v>0</v>
      </c>
      <c r="L11" s="5"/>
      <c r="M11" s="5">
        <v>37986290342</v>
      </c>
    </row>
    <row r="12" spans="1:13" x14ac:dyDescent="0.55000000000000004">
      <c r="A12" s="1" t="s">
        <v>84</v>
      </c>
      <c r="C12" s="5">
        <v>8483894008</v>
      </c>
      <c r="D12" s="5"/>
      <c r="E12" s="5">
        <v>0</v>
      </c>
      <c r="F12" s="5"/>
      <c r="G12" s="5">
        <v>8483894008</v>
      </c>
      <c r="H12" s="5"/>
      <c r="I12" s="5">
        <v>17186659527</v>
      </c>
      <c r="J12" s="5"/>
      <c r="K12" s="5">
        <v>0</v>
      </c>
      <c r="L12" s="5"/>
      <c r="M12" s="5">
        <v>17186659527</v>
      </c>
    </row>
    <row r="13" spans="1:13" x14ac:dyDescent="0.55000000000000004">
      <c r="A13" s="1" t="s">
        <v>80</v>
      </c>
      <c r="C13" s="5">
        <v>100066818952</v>
      </c>
      <c r="D13" s="5"/>
      <c r="E13" s="5">
        <v>0</v>
      </c>
      <c r="F13" s="5"/>
      <c r="G13" s="5">
        <v>100066818952</v>
      </c>
      <c r="H13" s="5"/>
      <c r="I13" s="5">
        <v>192999603598</v>
      </c>
      <c r="J13" s="5"/>
      <c r="K13" s="5">
        <v>0</v>
      </c>
      <c r="L13" s="5"/>
      <c r="M13" s="5">
        <v>192999603598</v>
      </c>
    </row>
    <row r="14" spans="1:13" x14ac:dyDescent="0.55000000000000004">
      <c r="A14" s="1" t="s">
        <v>73</v>
      </c>
      <c r="C14" s="5">
        <v>74194339085</v>
      </c>
      <c r="D14" s="5"/>
      <c r="E14" s="5">
        <v>0</v>
      </c>
      <c r="F14" s="5"/>
      <c r="G14" s="5">
        <v>74194339085</v>
      </c>
      <c r="H14" s="5"/>
      <c r="I14" s="5">
        <v>144299418468</v>
      </c>
      <c r="J14" s="5"/>
      <c r="K14" s="5">
        <v>0</v>
      </c>
      <c r="L14" s="5"/>
      <c r="M14" s="5">
        <v>144299418468</v>
      </c>
    </row>
    <row r="15" spans="1:13" x14ac:dyDescent="0.55000000000000004">
      <c r="A15" s="1" t="s">
        <v>79</v>
      </c>
      <c r="C15" s="5">
        <v>8983291507</v>
      </c>
      <c r="D15" s="5"/>
      <c r="E15" s="5">
        <v>0</v>
      </c>
      <c r="F15" s="5"/>
      <c r="G15" s="5">
        <v>8983291507</v>
      </c>
      <c r="H15" s="5"/>
      <c r="I15" s="5">
        <v>17376447665</v>
      </c>
      <c r="J15" s="5"/>
      <c r="K15" s="5">
        <v>0</v>
      </c>
      <c r="L15" s="5"/>
      <c r="M15" s="5">
        <v>17376447665</v>
      </c>
    </row>
    <row r="16" spans="1:13" x14ac:dyDescent="0.55000000000000004">
      <c r="A16" s="1" t="s">
        <v>78</v>
      </c>
      <c r="C16" s="5">
        <v>19910937548</v>
      </c>
      <c r="D16" s="5"/>
      <c r="E16" s="5">
        <v>0</v>
      </c>
      <c r="F16" s="5"/>
      <c r="G16" s="5">
        <v>19910937548</v>
      </c>
      <c r="H16" s="5"/>
      <c r="I16" s="5">
        <v>38541085405</v>
      </c>
      <c r="J16" s="5"/>
      <c r="K16" s="5">
        <v>0</v>
      </c>
      <c r="L16" s="5"/>
      <c r="M16" s="5">
        <v>38541085405</v>
      </c>
    </row>
    <row r="17" spans="1:13" x14ac:dyDescent="0.55000000000000004">
      <c r="A17" s="1" t="s">
        <v>72</v>
      </c>
      <c r="C17" s="5">
        <v>17990239887</v>
      </c>
      <c r="D17" s="5"/>
      <c r="E17" s="5">
        <v>0</v>
      </c>
      <c r="F17" s="5"/>
      <c r="G17" s="5">
        <v>17990239887</v>
      </c>
      <c r="H17" s="5"/>
      <c r="I17" s="5">
        <v>37596678133</v>
      </c>
      <c r="J17" s="5"/>
      <c r="K17" s="5">
        <v>0</v>
      </c>
      <c r="L17" s="5"/>
      <c r="M17" s="5">
        <v>37596678133</v>
      </c>
    </row>
    <row r="18" spans="1:13" x14ac:dyDescent="0.55000000000000004">
      <c r="A18" s="1" t="s">
        <v>77</v>
      </c>
      <c r="C18" s="5">
        <v>27313757875</v>
      </c>
      <c r="D18" s="5"/>
      <c r="E18" s="5">
        <v>0</v>
      </c>
      <c r="F18" s="5"/>
      <c r="G18" s="5">
        <v>27313757875</v>
      </c>
      <c r="H18" s="5"/>
      <c r="I18" s="5">
        <v>38669758596</v>
      </c>
      <c r="J18" s="5"/>
      <c r="K18" s="5">
        <v>0</v>
      </c>
      <c r="L18" s="5"/>
      <c r="M18" s="5">
        <v>38669758596</v>
      </c>
    </row>
    <row r="19" spans="1:13" x14ac:dyDescent="0.55000000000000004">
      <c r="A19" s="1" t="s">
        <v>76</v>
      </c>
      <c r="C19" s="5">
        <v>43804649326</v>
      </c>
      <c r="D19" s="5"/>
      <c r="E19" s="5">
        <v>0</v>
      </c>
      <c r="F19" s="5"/>
      <c r="G19" s="5">
        <v>43804649326</v>
      </c>
      <c r="H19" s="5"/>
      <c r="I19" s="5">
        <v>84703554190</v>
      </c>
      <c r="J19" s="5"/>
      <c r="K19" s="5">
        <v>0</v>
      </c>
      <c r="L19" s="5"/>
      <c r="M19" s="5">
        <v>84703554190</v>
      </c>
    </row>
    <row r="20" spans="1:13" x14ac:dyDescent="0.55000000000000004">
      <c r="A20" s="1" t="s">
        <v>75</v>
      </c>
      <c r="C20" s="5">
        <v>222898644868</v>
      </c>
      <c r="D20" s="5"/>
      <c r="E20" s="5">
        <v>0</v>
      </c>
      <c r="F20" s="5"/>
      <c r="G20" s="5">
        <v>222898644868</v>
      </c>
      <c r="H20" s="5"/>
      <c r="I20" s="5">
        <v>464309887109</v>
      </c>
      <c r="J20" s="5"/>
      <c r="K20" s="5">
        <v>0</v>
      </c>
      <c r="L20" s="5"/>
      <c r="M20" s="5">
        <v>464309887109</v>
      </c>
    </row>
    <row r="21" spans="1:13" x14ac:dyDescent="0.55000000000000004">
      <c r="A21" s="1" t="s">
        <v>170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v>2508896712</v>
      </c>
      <c r="J21" s="5"/>
      <c r="K21" s="5">
        <v>0</v>
      </c>
      <c r="L21" s="5"/>
      <c r="M21" s="5">
        <v>2508896712</v>
      </c>
    </row>
    <row r="22" spans="1:13" x14ac:dyDescent="0.55000000000000004">
      <c r="A22" s="1" t="s">
        <v>71</v>
      </c>
      <c r="C22" s="5">
        <v>46262813759</v>
      </c>
      <c r="D22" s="5"/>
      <c r="E22" s="5">
        <v>0</v>
      </c>
      <c r="F22" s="5"/>
      <c r="G22" s="5">
        <v>46262813759</v>
      </c>
      <c r="H22" s="5"/>
      <c r="I22" s="5">
        <v>89661147540</v>
      </c>
      <c r="J22" s="5"/>
      <c r="K22" s="5">
        <v>0</v>
      </c>
      <c r="L22" s="5"/>
      <c r="M22" s="5">
        <v>89661147540</v>
      </c>
    </row>
    <row r="23" spans="1:13" x14ac:dyDescent="0.55000000000000004">
      <c r="A23" s="1" t="s">
        <v>64</v>
      </c>
      <c r="C23" s="5">
        <v>18131804627</v>
      </c>
      <c r="D23" s="5"/>
      <c r="E23" s="5">
        <v>0</v>
      </c>
      <c r="F23" s="5"/>
      <c r="G23" s="5">
        <v>18131804627</v>
      </c>
      <c r="H23" s="5"/>
      <c r="I23" s="5">
        <v>35212684932</v>
      </c>
      <c r="J23" s="5"/>
      <c r="K23" s="5">
        <v>0</v>
      </c>
      <c r="L23" s="5"/>
      <c r="M23" s="5">
        <v>35212684932</v>
      </c>
    </row>
    <row r="24" spans="1:13" x14ac:dyDescent="0.55000000000000004">
      <c r="A24" s="1" t="s">
        <v>171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v>15742302286</v>
      </c>
      <c r="J24" s="5"/>
      <c r="K24" s="5">
        <v>0</v>
      </c>
      <c r="L24" s="5"/>
      <c r="M24" s="5">
        <v>15742302286</v>
      </c>
    </row>
    <row r="25" spans="1:13" x14ac:dyDescent="0.55000000000000004">
      <c r="A25" s="1" t="s">
        <v>172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v>6178125288</v>
      </c>
      <c r="J25" s="5"/>
      <c r="K25" s="5">
        <v>0</v>
      </c>
      <c r="L25" s="5"/>
      <c r="M25" s="5">
        <v>6178125288</v>
      </c>
    </row>
    <row r="26" spans="1:13" ht="24.75" thickBot="1" x14ac:dyDescent="0.6">
      <c r="A26" s="1" t="s">
        <v>208</v>
      </c>
      <c r="C26" s="5">
        <v>5834888882</v>
      </c>
      <c r="D26" s="5"/>
      <c r="E26" s="5">
        <v>0</v>
      </c>
      <c r="F26" s="5"/>
      <c r="G26" s="5">
        <f>C26-E26</f>
        <v>5834888882</v>
      </c>
      <c r="H26" s="5"/>
      <c r="I26" s="5">
        <v>11481555542</v>
      </c>
      <c r="J26" s="5"/>
      <c r="K26" s="5">
        <v>0</v>
      </c>
      <c r="L26" s="5"/>
      <c r="M26" s="5">
        <f>I26-K26</f>
        <v>11481555542</v>
      </c>
    </row>
    <row r="27" spans="1:13" ht="24.75" thickBot="1" x14ac:dyDescent="0.6">
      <c r="A27" s="1" t="s">
        <v>39</v>
      </c>
      <c r="C27" s="4">
        <f>SUM(C8:C26)</f>
        <v>1134058774820</v>
      </c>
      <c r="E27" s="4">
        <f>SUM(E8:E26)</f>
        <v>0</v>
      </c>
      <c r="G27" s="4">
        <f>SUM(G8:G26)</f>
        <v>1134058774820</v>
      </c>
      <c r="I27" s="8">
        <f>SUM(I8:I26)</f>
        <v>2184669498140</v>
      </c>
      <c r="K27" s="4">
        <f>SUM(K8:K26)</f>
        <v>0</v>
      </c>
      <c r="M27" s="4">
        <f>SUM(M8:M26)</f>
        <v>2184669498140</v>
      </c>
    </row>
    <row r="28" spans="1:13" ht="24.75" thickTop="1" x14ac:dyDescent="0.55000000000000004">
      <c r="M28" s="3"/>
    </row>
    <row r="29" spans="1:13" x14ac:dyDescent="0.55000000000000004">
      <c r="M29" s="3"/>
    </row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69"/>
  <sheetViews>
    <sheetView rightToLeft="1" workbookViewId="0">
      <selection activeCell="G65" sqref="G65"/>
    </sheetView>
  </sheetViews>
  <sheetFormatPr defaultRowHeight="24" x14ac:dyDescent="0.55000000000000004"/>
  <cols>
    <col min="1" max="1" width="35.1406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2" style="1" customWidth="1"/>
    <col min="12" max="12" width="1" style="1" customWidth="1"/>
    <col min="13" max="13" width="22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</row>
    <row r="3" spans="1:13" ht="24.75" x14ac:dyDescent="0.55000000000000004">
      <c r="A3" s="26" t="s">
        <v>162</v>
      </c>
      <c r="B3" s="26" t="s">
        <v>162</v>
      </c>
      <c r="C3" s="26" t="s">
        <v>162</v>
      </c>
      <c r="D3" s="26" t="s">
        <v>162</v>
      </c>
      <c r="E3" s="26" t="s">
        <v>162</v>
      </c>
      <c r="F3" s="26" t="s">
        <v>162</v>
      </c>
      <c r="G3" s="26" t="s">
        <v>162</v>
      </c>
      <c r="H3" s="26" t="s">
        <v>162</v>
      </c>
      <c r="I3" s="26" t="s">
        <v>162</v>
      </c>
      <c r="J3" s="26" t="s">
        <v>162</v>
      </c>
      <c r="K3" s="26" t="s">
        <v>162</v>
      </c>
      <c r="L3" s="26" t="s">
        <v>162</v>
      </c>
      <c r="M3" s="26" t="s">
        <v>162</v>
      </c>
    </row>
    <row r="4" spans="1:13" ht="24.75" x14ac:dyDescent="0.55000000000000004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</row>
    <row r="6" spans="1:13" ht="25.5" thickBot="1" x14ac:dyDescent="0.6">
      <c r="A6" s="10" t="s">
        <v>163</v>
      </c>
      <c r="C6" s="25" t="s">
        <v>164</v>
      </c>
      <c r="D6" s="25" t="s">
        <v>164</v>
      </c>
      <c r="E6" s="25" t="s">
        <v>164</v>
      </c>
      <c r="F6" s="25" t="s">
        <v>164</v>
      </c>
      <c r="G6" s="25" t="s">
        <v>164</v>
      </c>
      <c r="I6" s="25" t="s">
        <v>165</v>
      </c>
      <c r="J6" s="25" t="s">
        <v>165</v>
      </c>
      <c r="K6" s="25" t="s">
        <v>165</v>
      </c>
      <c r="L6" s="25" t="s">
        <v>165</v>
      </c>
      <c r="M6" s="25" t="s">
        <v>165</v>
      </c>
    </row>
    <row r="7" spans="1:13" ht="25.5" thickBot="1" x14ac:dyDescent="0.6">
      <c r="A7" s="25" t="s">
        <v>166</v>
      </c>
      <c r="C7" s="25" t="s">
        <v>167</v>
      </c>
      <c r="E7" s="25" t="s">
        <v>168</v>
      </c>
      <c r="G7" s="25" t="s">
        <v>169</v>
      </c>
      <c r="I7" s="25" t="s">
        <v>167</v>
      </c>
      <c r="K7" s="25" t="s">
        <v>168</v>
      </c>
      <c r="M7" s="25" t="s">
        <v>169</v>
      </c>
    </row>
    <row r="8" spans="1:13" x14ac:dyDescent="0.55000000000000004">
      <c r="A8" s="1" t="s">
        <v>96</v>
      </c>
      <c r="C8" s="5">
        <v>7274</v>
      </c>
      <c r="D8" s="5"/>
      <c r="E8" s="5">
        <v>0</v>
      </c>
      <c r="F8" s="5"/>
      <c r="G8" s="5">
        <v>7274</v>
      </c>
      <c r="H8" s="5"/>
      <c r="I8" s="5">
        <v>14583</v>
      </c>
      <c r="J8" s="5"/>
      <c r="K8" s="5">
        <v>0</v>
      </c>
      <c r="L8" s="5"/>
      <c r="M8" s="5">
        <v>14583</v>
      </c>
    </row>
    <row r="9" spans="1:13" x14ac:dyDescent="0.55000000000000004">
      <c r="A9" s="1" t="s">
        <v>98</v>
      </c>
      <c r="C9" s="5">
        <v>65851</v>
      </c>
      <c r="D9" s="5"/>
      <c r="E9" s="5">
        <v>0</v>
      </c>
      <c r="F9" s="5"/>
      <c r="G9" s="5">
        <v>65851</v>
      </c>
      <c r="H9" s="5"/>
      <c r="I9" s="5">
        <v>65851</v>
      </c>
      <c r="J9" s="5"/>
      <c r="K9" s="5">
        <v>0</v>
      </c>
      <c r="L9" s="5"/>
      <c r="M9" s="5">
        <v>65851</v>
      </c>
    </row>
    <row r="10" spans="1:13" x14ac:dyDescent="0.55000000000000004">
      <c r="A10" s="1" t="s">
        <v>100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v>2840</v>
      </c>
      <c r="J10" s="5"/>
      <c r="K10" s="5">
        <v>0</v>
      </c>
      <c r="L10" s="5"/>
      <c r="M10" s="5">
        <v>2840</v>
      </c>
    </row>
    <row r="11" spans="1:13" x14ac:dyDescent="0.55000000000000004">
      <c r="A11" s="1" t="s">
        <v>102</v>
      </c>
      <c r="C11" s="5">
        <v>3033</v>
      </c>
      <c r="D11" s="5"/>
      <c r="E11" s="5">
        <v>0</v>
      </c>
      <c r="F11" s="5"/>
      <c r="G11" s="5">
        <v>3033</v>
      </c>
      <c r="H11" s="5"/>
      <c r="I11" s="5">
        <v>3033</v>
      </c>
      <c r="J11" s="5"/>
      <c r="K11" s="5">
        <v>0</v>
      </c>
      <c r="L11" s="5"/>
      <c r="M11" s="5">
        <v>3033</v>
      </c>
    </row>
    <row r="12" spans="1:13" x14ac:dyDescent="0.55000000000000004">
      <c r="A12" s="1" t="s">
        <v>104</v>
      </c>
      <c r="C12" s="5">
        <v>4398</v>
      </c>
      <c r="D12" s="5"/>
      <c r="E12" s="5">
        <v>0</v>
      </c>
      <c r="F12" s="5"/>
      <c r="G12" s="5">
        <v>4398</v>
      </c>
      <c r="H12" s="5"/>
      <c r="I12" s="5">
        <v>18876</v>
      </c>
      <c r="J12" s="5"/>
      <c r="K12" s="5">
        <v>0</v>
      </c>
      <c r="L12" s="5"/>
      <c r="M12" s="5">
        <v>18876</v>
      </c>
    </row>
    <row r="13" spans="1:13" x14ac:dyDescent="0.55000000000000004">
      <c r="A13" s="1" t="s">
        <v>106</v>
      </c>
      <c r="C13" s="5">
        <v>60293986252</v>
      </c>
      <c r="D13" s="5"/>
      <c r="E13" s="5">
        <v>0</v>
      </c>
      <c r="F13" s="5"/>
      <c r="G13" s="5">
        <v>60293986252</v>
      </c>
      <c r="H13" s="5"/>
      <c r="I13" s="5">
        <v>93201672685</v>
      </c>
      <c r="J13" s="5"/>
      <c r="K13" s="5">
        <v>0</v>
      </c>
      <c r="L13" s="5"/>
      <c r="M13" s="5">
        <v>93201672685</v>
      </c>
    </row>
    <row r="14" spans="1:13" x14ac:dyDescent="0.55000000000000004">
      <c r="A14" s="1" t="s">
        <v>98</v>
      </c>
      <c r="C14" s="5">
        <v>358457</v>
      </c>
      <c r="D14" s="5"/>
      <c r="E14" s="5">
        <v>0</v>
      </c>
      <c r="F14" s="5"/>
      <c r="G14" s="5">
        <v>358457</v>
      </c>
      <c r="H14" s="5"/>
      <c r="I14" s="5">
        <v>716914</v>
      </c>
      <c r="J14" s="5"/>
      <c r="K14" s="5">
        <v>0</v>
      </c>
      <c r="L14" s="5"/>
      <c r="M14" s="5">
        <v>716914</v>
      </c>
    </row>
    <row r="15" spans="1:13" x14ac:dyDescent="0.55000000000000004">
      <c r="A15" s="1" t="s">
        <v>109</v>
      </c>
      <c r="C15" s="5">
        <v>50730</v>
      </c>
      <c r="D15" s="5"/>
      <c r="E15" s="5">
        <v>0</v>
      </c>
      <c r="F15" s="5"/>
      <c r="G15" s="5">
        <v>50730</v>
      </c>
      <c r="H15" s="5"/>
      <c r="I15" s="5">
        <v>50730</v>
      </c>
      <c r="J15" s="5"/>
      <c r="K15" s="5">
        <v>0</v>
      </c>
      <c r="L15" s="5"/>
      <c r="M15" s="5">
        <v>50730</v>
      </c>
    </row>
    <row r="16" spans="1:13" x14ac:dyDescent="0.55000000000000004">
      <c r="A16" s="1" t="s">
        <v>173</v>
      </c>
      <c r="C16" s="5">
        <v>0</v>
      </c>
      <c r="D16" s="5"/>
      <c r="E16" s="5">
        <v>-119503350</v>
      </c>
      <c r="F16" s="5"/>
      <c r="G16" s="5">
        <v>119503350</v>
      </c>
      <c r="H16" s="5"/>
      <c r="I16" s="5">
        <v>10710382508</v>
      </c>
      <c r="J16" s="5"/>
      <c r="K16" s="5">
        <v>0</v>
      </c>
      <c r="L16" s="5"/>
      <c r="M16" s="5">
        <v>10710382508</v>
      </c>
    </row>
    <row r="17" spans="1:13" x14ac:dyDescent="0.55000000000000004">
      <c r="A17" s="1" t="s">
        <v>111</v>
      </c>
      <c r="C17" s="5">
        <v>26328767108</v>
      </c>
      <c r="D17" s="5"/>
      <c r="E17" s="5">
        <v>-10864176</v>
      </c>
      <c r="F17" s="5"/>
      <c r="G17" s="5">
        <v>26339631284</v>
      </c>
      <c r="H17" s="5"/>
      <c r="I17" s="5">
        <v>50509094963</v>
      </c>
      <c r="J17" s="5"/>
      <c r="K17" s="5">
        <v>271624074</v>
      </c>
      <c r="L17" s="5"/>
      <c r="M17" s="5">
        <v>50237470889</v>
      </c>
    </row>
    <row r="18" spans="1:13" x14ac:dyDescent="0.55000000000000004">
      <c r="A18" s="1" t="s">
        <v>113</v>
      </c>
      <c r="C18" s="5">
        <v>68794520527</v>
      </c>
      <c r="D18" s="5"/>
      <c r="E18" s="5">
        <v>-72551690</v>
      </c>
      <c r="F18" s="5"/>
      <c r="G18" s="5">
        <v>68867072217</v>
      </c>
      <c r="H18" s="5"/>
      <c r="I18" s="5">
        <v>141335504122</v>
      </c>
      <c r="J18" s="5"/>
      <c r="K18" s="5">
        <v>667289432</v>
      </c>
      <c r="L18" s="5"/>
      <c r="M18" s="5">
        <v>140668214690</v>
      </c>
    </row>
    <row r="19" spans="1:13" x14ac:dyDescent="0.55000000000000004">
      <c r="A19" s="1" t="s">
        <v>174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v>4916393447</v>
      </c>
      <c r="J19" s="5"/>
      <c r="K19" s="5">
        <v>0</v>
      </c>
      <c r="L19" s="5"/>
      <c r="M19" s="5">
        <v>4916393447</v>
      </c>
    </row>
    <row r="20" spans="1:13" x14ac:dyDescent="0.55000000000000004">
      <c r="A20" s="1" t="s">
        <v>96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v>1</v>
      </c>
      <c r="J20" s="5"/>
      <c r="K20" s="5">
        <v>0</v>
      </c>
      <c r="L20" s="5"/>
      <c r="M20" s="5">
        <v>1</v>
      </c>
    </row>
    <row r="21" spans="1:13" x14ac:dyDescent="0.55000000000000004">
      <c r="A21" s="1" t="s">
        <v>113</v>
      </c>
      <c r="C21" s="5">
        <v>52657534216</v>
      </c>
      <c r="D21" s="5"/>
      <c r="E21" s="5">
        <v>22427372</v>
      </c>
      <c r="F21" s="5"/>
      <c r="G21" s="5">
        <v>52635106844</v>
      </c>
      <c r="H21" s="5"/>
      <c r="I21" s="5">
        <v>101018189941</v>
      </c>
      <c r="J21" s="5"/>
      <c r="K21" s="5">
        <v>515654786</v>
      </c>
      <c r="L21" s="5"/>
      <c r="M21" s="5">
        <v>100502535155</v>
      </c>
    </row>
    <row r="22" spans="1:13" x14ac:dyDescent="0.55000000000000004">
      <c r="A22" s="1" t="s">
        <v>104</v>
      </c>
      <c r="C22" s="5">
        <v>88568380855</v>
      </c>
      <c r="D22" s="5"/>
      <c r="E22" s="5">
        <v>-336641029</v>
      </c>
      <c r="F22" s="5"/>
      <c r="G22" s="5">
        <v>88905021884</v>
      </c>
      <c r="H22" s="5"/>
      <c r="I22" s="5">
        <v>199527284963</v>
      </c>
      <c r="J22" s="5"/>
      <c r="K22" s="5">
        <v>294818344</v>
      </c>
      <c r="L22" s="5"/>
      <c r="M22" s="5">
        <v>199232466619</v>
      </c>
    </row>
    <row r="23" spans="1:13" x14ac:dyDescent="0.55000000000000004">
      <c r="A23" s="1" t="s">
        <v>123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v>8193989093</v>
      </c>
      <c r="J23" s="5"/>
      <c r="K23" s="5">
        <v>0</v>
      </c>
      <c r="L23" s="5"/>
      <c r="M23" s="5">
        <v>8193989093</v>
      </c>
    </row>
    <row r="24" spans="1:13" x14ac:dyDescent="0.55000000000000004">
      <c r="A24" s="1" t="s">
        <v>117</v>
      </c>
      <c r="C24" s="5">
        <v>20890410950</v>
      </c>
      <c r="D24" s="5"/>
      <c r="E24" s="5">
        <v>322308850</v>
      </c>
      <c r="F24" s="5"/>
      <c r="G24" s="5">
        <v>20568102100</v>
      </c>
      <c r="H24" s="5"/>
      <c r="I24" s="5">
        <v>45890410942</v>
      </c>
      <c r="J24" s="5"/>
      <c r="K24" s="5">
        <v>913797301</v>
      </c>
      <c r="L24" s="5"/>
      <c r="M24" s="5">
        <v>44976613641</v>
      </c>
    </row>
    <row r="25" spans="1:13" x14ac:dyDescent="0.55000000000000004">
      <c r="A25" s="1" t="s">
        <v>96</v>
      </c>
      <c r="C25" s="5">
        <v>20890410950</v>
      </c>
      <c r="D25" s="5"/>
      <c r="E25" s="5">
        <v>-378221951</v>
      </c>
      <c r="F25" s="5"/>
      <c r="G25" s="5">
        <v>21268632901</v>
      </c>
      <c r="H25" s="5"/>
      <c r="I25" s="5">
        <v>46298880886</v>
      </c>
      <c r="J25" s="5"/>
      <c r="K25" s="5">
        <v>211688545</v>
      </c>
      <c r="L25" s="5"/>
      <c r="M25" s="5">
        <v>46087192341</v>
      </c>
    </row>
    <row r="26" spans="1:13" x14ac:dyDescent="0.55000000000000004">
      <c r="A26" s="1" t="s">
        <v>143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v>54899726774</v>
      </c>
      <c r="J26" s="5"/>
      <c r="K26" s="5">
        <v>0</v>
      </c>
      <c r="L26" s="5"/>
      <c r="M26" s="5">
        <v>54899726774</v>
      </c>
    </row>
    <row r="27" spans="1:13" x14ac:dyDescent="0.55000000000000004">
      <c r="A27" s="1" t="s">
        <v>175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v>1</v>
      </c>
      <c r="J27" s="5"/>
      <c r="K27" s="5">
        <v>0</v>
      </c>
      <c r="L27" s="5"/>
      <c r="M27" s="5">
        <v>1</v>
      </c>
    </row>
    <row r="28" spans="1:13" x14ac:dyDescent="0.55000000000000004">
      <c r="A28" s="1" t="s">
        <v>96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v>16666666680</v>
      </c>
      <c r="J28" s="5"/>
      <c r="K28" s="5">
        <v>0</v>
      </c>
      <c r="L28" s="5"/>
      <c r="M28" s="5">
        <v>16666666680</v>
      </c>
    </row>
    <row r="29" spans="1:13" x14ac:dyDescent="0.55000000000000004">
      <c r="A29" s="1" t="s">
        <v>176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v>9836065575</v>
      </c>
      <c r="J29" s="5"/>
      <c r="K29" s="5">
        <v>0</v>
      </c>
      <c r="L29" s="5"/>
      <c r="M29" s="5">
        <v>9836065575</v>
      </c>
    </row>
    <row r="30" spans="1:13" x14ac:dyDescent="0.55000000000000004">
      <c r="A30" s="1" t="s">
        <v>96</v>
      </c>
      <c r="C30" s="5">
        <v>0</v>
      </c>
      <c r="D30" s="5"/>
      <c r="E30" s="5">
        <v>0</v>
      </c>
      <c r="F30" s="5"/>
      <c r="G30" s="5">
        <v>0</v>
      </c>
      <c r="H30" s="5"/>
      <c r="I30" s="5">
        <v>8333333354</v>
      </c>
      <c r="J30" s="5"/>
      <c r="K30" s="5">
        <v>0</v>
      </c>
      <c r="L30" s="5"/>
      <c r="M30" s="5">
        <v>8333333354</v>
      </c>
    </row>
    <row r="31" spans="1:13" x14ac:dyDescent="0.55000000000000004">
      <c r="A31" s="1" t="s">
        <v>100</v>
      </c>
      <c r="C31" s="5">
        <v>0</v>
      </c>
      <c r="D31" s="5"/>
      <c r="E31" s="5">
        <v>0</v>
      </c>
      <c r="F31" s="5"/>
      <c r="G31" s="5">
        <v>0</v>
      </c>
      <c r="H31" s="5"/>
      <c r="I31" s="5">
        <v>8196721339</v>
      </c>
      <c r="J31" s="5"/>
      <c r="K31" s="5">
        <v>0</v>
      </c>
      <c r="L31" s="5"/>
      <c r="M31" s="5">
        <v>8196721339</v>
      </c>
    </row>
    <row r="32" spans="1:13" x14ac:dyDescent="0.55000000000000004">
      <c r="A32" s="1" t="s">
        <v>120</v>
      </c>
      <c r="C32" s="5">
        <v>131643835602</v>
      </c>
      <c r="D32" s="5"/>
      <c r="E32" s="5">
        <v>83993308</v>
      </c>
      <c r="F32" s="5"/>
      <c r="G32" s="5">
        <v>131559842294</v>
      </c>
      <c r="H32" s="5"/>
      <c r="I32" s="5">
        <v>252545474937</v>
      </c>
      <c r="J32" s="5"/>
      <c r="K32" s="5">
        <v>1271686424</v>
      </c>
      <c r="L32" s="5"/>
      <c r="M32" s="5">
        <v>251273788513</v>
      </c>
    </row>
    <row r="33" spans="1:13" x14ac:dyDescent="0.55000000000000004">
      <c r="A33" s="1" t="s">
        <v>96</v>
      </c>
      <c r="C33" s="5">
        <v>20890410950</v>
      </c>
      <c r="D33" s="5"/>
      <c r="E33" s="5">
        <v>-591488451</v>
      </c>
      <c r="F33" s="5"/>
      <c r="G33" s="5">
        <v>21481899401</v>
      </c>
      <c r="H33" s="5"/>
      <c r="I33" s="5">
        <v>115890410944</v>
      </c>
      <c r="J33" s="5"/>
      <c r="K33" s="5">
        <v>0</v>
      </c>
      <c r="L33" s="5"/>
      <c r="M33" s="5">
        <v>115890410944</v>
      </c>
    </row>
    <row r="34" spans="1:13" x14ac:dyDescent="0.55000000000000004">
      <c r="A34" s="1" t="s">
        <v>123</v>
      </c>
      <c r="C34" s="5">
        <v>31968515610</v>
      </c>
      <c r="D34" s="5"/>
      <c r="E34" s="5">
        <v>-800938936</v>
      </c>
      <c r="F34" s="5"/>
      <c r="G34" s="5">
        <v>32769454546</v>
      </c>
      <c r="H34" s="5"/>
      <c r="I34" s="5">
        <v>81132450035</v>
      </c>
      <c r="J34" s="5"/>
      <c r="K34" s="5">
        <v>0</v>
      </c>
      <c r="L34" s="5"/>
      <c r="M34" s="5">
        <v>81132450035</v>
      </c>
    </row>
    <row r="35" spans="1:13" x14ac:dyDescent="0.55000000000000004">
      <c r="A35" s="1" t="s">
        <v>100</v>
      </c>
      <c r="C35" s="5">
        <v>0</v>
      </c>
      <c r="D35" s="5"/>
      <c r="E35" s="5">
        <v>0</v>
      </c>
      <c r="F35" s="5"/>
      <c r="G35" s="5">
        <v>0</v>
      </c>
      <c r="H35" s="5"/>
      <c r="I35" s="5">
        <v>45901639356</v>
      </c>
      <c r="J35" s="5"/>
      <c r="K35" s="5">
        <v>0</v>
      </c>
      <c r="L35" s="5"/>
      <c r="M35" s="5">
        <v>45901639356</v>
      </c>
    </row>
    <row r="36" spans="1:13" x14ac:dyDescent="0.55000000000000004">
      <c r="A36" s="1" t="s">
        <v>177</v>
      </c>
      <c r="C36" s="5">
        <v>0</v>
      </c>
      <c r="D36" s="5"/>
      <c r="E36" s="5">
        <v>0</v>
      </c>
      <c r="F36" s="5"/>
      <c r="G36" s="5">
        <v>0</v>
      </c>
      <c r="H36" s="5"/>
      <c r="I36" s="5">
        <v>17307433194</v>
      </c>
      <c r="J36" s="5"/>
      <c r="K36" s="5">
        <v>0</v>
      </c>
      <c r="L36" s="5"/>
      <c r="M36" s="5">
        <v>17307433194</v>
      </c>
    </row>
    <row r="37" spans="1:13" x14ac:dyDescent="0.55000000000000004">
      <c r="A37" s="1" t="s">
        <v>125</v>
      </c>
      <c r="C37" s="5">
        <v>26328767108</v>
      </c>
      <c r="D37" s="5"/>
      <c r="E37" s="5">
        <v>17594020</v>
      </c>
      <c r="F37" s="5"/>
      <c r="G37" s="5">
        <v>26311173088</v>
      </c>
      <c r="H37" s="5"/>
      <c r="I37" s="5">
        <v>50509094963</v>
      </c>
      <c r="J37" s="5"/>
      <c r="K37" s="5">
        <v>253840256</v>
      </c>
      <c r="L37" s="5"/>
      <c r="M37" s="5">
        <v>50255254707</v>
      </c>
    </row>
    <row r="38" spans="1:13" x14ac:dyDescent="0.55000000000000004">
      <c r="A38" s="1" t="s">
        <v>127</v>
      </c>
      <c r="C38" s="5">
        <v>26328767108</v>
      </c>
      <c r="D38" s="5"/>
      <c r="E38" s="5">
        <v>17753092</v>
      </c>
      <c r="F38" s="5"/>
      <c r="G38" s="5">
        <v>26311014016</v>
      </c>
      <c r="H38" s="5"/>
      <c r="I38" s="5">
        <v>50509094963</v>
      </c>
      <c r="J38" s="5"/>
      <c r="K38" s="5">
        <v>253740851</v>
      </c>
      <c r="L38" s="5"/>
      <c r="M38" s="5">
        <v>50255354112</v>
      </c>
    </row>
    <row r="39" spans="1:13" x14ac:dyDescent="0.55000000000000004">
      <c r="A39" s="1" t="s">
        <v>100</v>
      </c>
      <c r="C39" s="5">
        <v>34931506866</v>
      </c>
      <c r="D39" s="5"/>
      <c r="E39" s="5">
        <v>-289161940</v>
      </c>
      <c r="F39" s="5"/>
      <c r="G39" s="5">
        <v>35220668806</v>
      </c>
      <c r="H39" s="5"/>
      <c r="I39" s="5">
        <v>96406916676</v>
      </c>
      <c r="J39" s="5"/>
      <c r="K39" s="5">
        <v>259461265</v>
      </c>
      <c r="L39" s="5"/>
      <c r="M39" s="5">
        <v>96147455411</v>
      </c>
    </row>
    <row r="40" spans="1:13" x14ac:dyDescent="0.55000000000000004">
      <c r="A40" s="1" t="s">
        <v>96</v>
      </c>
      <c r="C40" s="5">
        <v>20890410950</v>
      </c>
      <c r="D40" s="5"/>
      <c r="E40" s="5">
        <v>-591488451</v>
      </c>
      <c r="F40" s="5"/>
      <c r="G40" s="5">
        <v>21481899401</v>
      </c>
      <c r="H40" s="5"/>
      <c r="I40" s="5">
        <v>45889591268</v>
      </c>
      <c r="J40" s="5"/>
      <c r="K40" s="5">
        <v>0</v>
      </c>
      <c r="L40" s="5"/>
      <c r="M40" s="5">
        <v>45889591268</v>
      </c>
    </row>
    <row r="41" spans="1:13" x14ac:dyDescent="0.55000000000000004">
      <c r="A41" s="1" t="s">
        <v>102</v>
      </c>
      <c r="C41" s="5">
        <v>37494951713</v>
      </c>
      <c r="D41" s="5"/>
      <c r="E41" s="5">
        <v>-73607739</v>
      </c>
      <c r="F41" s="5"/>
      <c r="G41" s="5">
        <v>37568559452</v>
      </c>
      <c r="H41" s="5"/>
      <c r="I41" s="5">
        <v>86658886138</v>
      </c>
      <c r="J41" s="5"/>
      <c r="K41" s="5">
        <v>68660745</v>
      </c>
      <c r="L41" s="5"/>
      <c r="M41" s="5">
        <v>86590225393</v>
      </c>
    </row>
    <row r="42" spans="1:13" x14ac:dyDescent="0.55000000000000004">
      <c r="A42" s="1" t="s">
        <v>96</v>
      </c>
      <c r="C42" s="5">
        <v>31335616425</v>
      </c>
      <c r="D42" s="5"/>
      <c r="E42" s="5">
        <v>-887232677</v>
      </c>
      <c r="F42" s="5"/>
      <c r="G42" s="5">
        <v>32222849102</v>
      </c>
      <c r="H42" s="5"/>
      <c r="I42" s="5">
        <v>68835616424</v>
      </c>
      <c r="J42" s="5"/>
      <c r="K42" s="5">
        <v>0</v>
      </c>
      <c r="L42" s="5"/>
      <c r="M42" s="5">
        <v>68835616424</v>
      </c>
    </row>
    <row r="43" spans="1:13" x14ac:dyDescent="0.55000000000000004">
      <c r="A43" s="1" t="s">
        <v>104</v>
      </c>
      <c r="C43" s="5">
        <v>66273972612</v>
      </c>
      <c r="D43" s="5"/>
      <c r="E43" s="5">
        <v>-299819780</v>
      </c>
      <c r="F43" s="5"/>
      <c r="G43" s="5">
        <v>66573792392</v>
      </c>
      <c r="H43" s="5"/>
      <c r="I43" s="5">
        <v>156273972603</v>
      </c>
      <c r="J43" s="5"/>
      <c r="K43" s="5">
        <v>0</v>
      </c>
      <c r="L43" s="5"/>
      <c r="M43" s="5">
        <v>156273972603</v>
      </c>
    </row>
    <row r="44" spans="1:13" x14ac:dyDescent="0.55000000000000004">
      <c r="A44" s="1" t="s">
        <v>134</v>
      </c>
      <c r="C44" s="5">
        <v>41780821900</v>
      </c>
      <c r="D44" s="5"/>
      <c r="E44" s="5">
        <v>-985814085</v>
      </c>
      <c r="F44" s="5"/>
      <c r="G44" s="5">
        <v>42766635985</v>
      </c>
      <c r="H44" s="5"/>
      <c r="I44" s="5">
        <v>83447488550</v>
      </c>
      <c r="J44" s="5"/>
      <c r="K44" s="5">
        <v>0</v>
      </c>
      <c r="L44" s="5"/>
      <c r="M44" s="5">
        <v>83447488550</v>
      </c>
    </row>
    <row r="45" spans="1:13" x14ac:dyDescent="0.55000000000000004">
      <c r="A45" s="1" t="s">
        <v>136</v>
      </c>
      <c r="C45" s="5">
        <v>32366793922</v>
      </c>
      <c r="D45" s="5"/>
      <c r="E45" s="5">
        <v>-313590985</v>
      </c>
      <c r="F45" s="5"/>
      <c r="G45" s="5">
        <v>32680384907</v>
      </c>
      <c r="H45" s="5"/>
      <c r="I45" s="5">
        <v>66246575342</v>
      </c>
      <c r="J45" s="5"/>
      <c r="K45" s="5">
        <v>0</v>
      </c>
      <c r="L45" s="5"/>
      <c r="M45" s="5">
        <v>66246575342</v>
      </c>
    </row>
    <row r="46" spans="1:13" x14ac:dyDescent="0.55000000000000004">
      <c r="A46" s="1" t="s">
        <v>138</v>
      </c>
      <c r="C46" s="5">
        <v>52685380634</v>
      </c>
      <c r="D46" s="5"/>
      <c r="E46" s="5">
        <v>35895890</v>
      </c>
      <c r="F46" s="5"/>
      <c r="G46" s="5">
        <v>52649484744</v>
      </c>
      <c r="H46" s="5"/>
      <c r="I46" s="5">
        <v>62849315060</v>
      </c>
      <c r="J46" s="5"/>
      <c r="K46" s="5">
        <v>247218470</v>
      </c>
      <c r="L46" s="5"/>
      <c r="M46" s="5">
        <v>62602096590</v>
      </c>
    </row>
    <row r="47" spans="1:13" x14ac:dyDescent="0.55000000000000004">
      <c r="A47" s="1" t="s">
        <v>96</v>
      </c>
      <c r="C47" s="5">
        <v>271575342450</v>
      </c>
      <c r="D47" s="5"/>
      <c r="E47" s="5">
        <v>-1025246649</v>
      </c>
      <c r="F47" s="5"/>
      <c r="G47" s="5">
        <v>272600589099</v>
      </c>
      <c r="H47" s="5"/>
      <c r="I47" s="5">
        <v>314908675782</v>
      </c>
      <c r="J47" s="5"/>
      <c r="K47" s="5">
        <v>0</v>
      </c>
      <c r="L47" s="5"/>
      <c r="M47" s="5">
        <v>314908675782</v>
      </c>
    </row>
    <row r="48" spans="1:13" x14ac:dyDescent="0.55000000000000004">
      <c r="A48" s="1" t="s">
        <v>104</v>
      </c>
      <c r="C48" s="5">
        <v>131690246275</v>
      </c>
      <c r="D48" s="5"/>
      <c r="E48" s="5">
        <v>96237761</v>
      </c>
      <c r="F48" s="5"/>
      <c r="G48" s="5">
        <v>131594008514</v>
      </c>
      <c r="H48" s="5"/>
      <c r="I48" s="5">
        <v>148630136983</v>
      </c>
      <c r="J48" s="5"/>
      <c r="K48" s="5">
        <v>475986764</v>
      </c>
      <c r="L48" s="5"/>
      <c r="M48" s="5">
        <v>148154150219</v>
      </c>
    </row>
    <row r="49" spans="1:13" x14ac:dyDescent="0.55000000000000004">
      <c r="A49" s="1" t="s">
        <v>100</v>
      </c>
      <c r="C49" s="5">
        <v>181328767108</v>
      </c>
      <c r="D49" s="5"/>
      <c r="E49" s="5">
        <v>1145640366</v>
      </c>
      <c r="F49" s="5"/>
      <c r="G49" s="5">
        <v>180183126742</v>
      </c>
      <c r="H49" s="5"/>
      <c r="I49" s="5">
        <v>204662100440</v>
      </c>
      <c r="J49" s="5"/>
      <c r="K49" s="5">
        <v>1660463467</v>
      </c>
      <c r="L49" s="5"/>
      <c r="M49" s="5">
        <v>203001636973</v>
      </c>
    </row>
    <row r="50" spans="1:13" x14ac:dyDescent="0.55000000000000004">
      <c r="A50" s="1" t="s">
        <v>143</v>
      </c>
      <c r="C50" s="5">
        <v>391787671231</v>
      </c>
      <c r="D50" s="5"/>
      <c r="E50" s="5">
        <v>205414399</v>
      </c>
      <c r="F50" s="5"/>
      <c r="G50" s="5">
        <v>391582256832</v>
      </c>
      <c r="H50" s="5"/>
      <c r="I50" s="5">
        <v>442443408935</v>
      </c>
      <c r="J50" s="5"/>
      <c r="K50" s="5">
        <v>1337405141</v>
      </c>
      <c r="L50" s="5"/>
      <c r="M50" s="5">
        <v>441106003794</v>
      </c>
    </row>
    <row r="51" spans="1:13" x14ac:dyDescent="0.55000000000000004">
      <c r="A51" s="1" t="s">
        <v>96</v>
      </c>
      <c r="C51" s="5">
        <v>8042808200</v>
      </c>
      <c r="D51" s="5"/>
      <c r="E51" s="5">
        <v>-15141036</v>
      </c>
      <c r="F51" s="5"/>
      <c r="G51" s="5">
        <v>8057949236</v>
      </c>
      <c r="H51" s="5"/>
      <c r="I51" s="5">
        <v>8684474866</v>
      </c>
      <c r="J51" s="5"/>
      <c r="K51" s="5">
        <v>0</v>
      </c>
      <c r="L51" s="5"/>
      <c r="M51" s="5">
        <v>8684474866</v>
      </c>
    </row>
    <row r="52" spans="1:13" x14ac:dyDescent="0.55000000000000004">
      <c r="A52" s="1" t="s">
        <v>143</v>
      </c>
      <c r="C52" s="5">
        <v>38693282191</v>
      </c>
      <c r="D52" s="5"/>
      <c r="E52" s="5">
        <v>22589796</v>
      </c>
      <c r="F52" s="5"/>
      <c r="G52" s="5">
        <v>38670692395</v>
      </c>
      <c r="H52" s="5"/>
      <c r="I52" s="5">
        <v>42441806779</v>
      </c>
      <c r="J52" s="5"/>
      <c r="K52" s="5">
        <v>109387765</v>
      </c>
      <c r="L52" s="5"/>
      <c r="M52" s="5">
        <v>42332419014</v>
      </c>
    </row>
    <row r="53" spans="1:13" x14ac:dyDescent="0.55000000000000004">
      <c r="A53" s="1" t="s">
        <v>143</v>
      </c>
      <c r="C53" s="5">
        <v>17394681069</v>
      </c>
      <c r="D53" s="5"/>
      <c r="E53" s="5">
        <v>42771269</v>
      </c>
      <c r="F53" s="5"/>
      <c r="G53" s="5">
        <v>17351909800</v>
      </c>
      <c r="H53" s="5"/>
      <c r="I53" s="5">
        <v>17394681069</v>
      </c>
      <c r="J53" s="5"/>
      <c r="K53" s="5">
        <v>42771269</v>
      </c>
      <c r="L53" s="5"/>
      <c r="M53" s="5">
        <v>17351909800</v>
      </c>
    </row>
    <row r="54" spans="1:13" x14ac:dyDescent="0.55000000000000004">
      <c r="A54" s="1" t="s">
        <v>109</v>
      </c>
      <c r="C54" s="5">
        <v>114657534234</v>
      </c>
      <c r="D54" s="5"/>
      <c r="E54" s="5">
        <v>30839046</v>
      </c>
      <c r="F54" s="5"/>
      <c r="G54" s="5">
        <v>114626695188</v>
      </c>
      <c r="H54" s="5"/>
      <c r="I54" s="5">
        <v>114657534234</v>
      </c>
      <c r="J54" s="5"/>
      <c r="K54" s="5">
        <v>30839046</v>
      </c>
      <c r="L54" s="5"/>
      <c r="M54" s="5">
        <v>114626695188</v>
      </c>
    </row>
    <row r="55" spans="1:13" x14ac:dyDescent="0.55000000000000004">
      <c r="A55" s="1" t="s">
        <v>96</v>
      </c>
      <c r="C55" s="5">
        <v>33842465739</v>
      </c>
      <c r="D55" s="5"/>
      <c r="E55" s="5">
        <v>0</v>
      </c>
      <c r="F55" s="5"/>
      <c r="G55" s="5">
        <v>33842465739</v>
      </c>
      <c r="H55" s="5"/>
      <c r="I55" s="5">
        <v>33842465739</v>
      </c>
      <c r="J55" s="5"/>
      <c r="K55" s="5">
        <v>0</v>
      </c>
      <c r="L55" s="5"/>
      <c r="M55" s="5">
        <v>33842465739</v>
      </c>
    </row>
    <row r="56" spans="1:13" x14ac:dyDescent="0.55000000000000004">
      <c r="A56" s="1" t="s">
        <v>138</v>
      </c>
      <c r="C56" s="5">
        <v>110410958892</v>
      </c>
      <c r="D56" s="5"/>
      <c r="E56" s="5">
        <v>559789521</v>
      </c>
      <c r="F56" s="5"/>
      <c r="G56" s="5">
        <v>109851169371</v>
      </c>
      <c r="H56" s="5"/>
      <c r="I56" s="5">
        <v>110410958892</v>
      </c>
      <c r="J56" s="5"/>
      <c r="K56" s="5">
        <v>559789521</v>
      </c>
      <c r="L56" s="5"/>
      <c r="M56" s="5">
        <v>109851169371</v>
      </c>
    </row>
    <row r="57" spans="1:13" x14ac:dyDescent="0.55000000000000004">
      <c r="A57" s="1" t="s">
        <v>143</v>
      </c>
      <c r="C57" s="5">
        <v>32530273958</v>
      </c>
      <c r="D57" s="5"/>
      <c r="E57" s="5">
        <v>159583072</v>
      </c>
      <c r="F57" s="5"/>
      <c r="G57" s="5">
        <v>32370690886</v>
      </c>
      <c r="H57" s="5"/>
      <c r="I57" s="5">
        <v>32530273958</v>
      </c>
      <c r="J57" s="5"/>
      <c r="K57" s="5">
        <v>159583072</v>
      </c>
      <c r="L57" s="5"/>
      <c r="M57" s="5">
        <v>32370690886</v>
      </c>
    </row>
    <row r="58" spans="1:13" x14ac:dyDescent="0.55000000000000004">
      <c r="A58" s="1" t="s">
        <v>123</v>
      </c>
      <c r="C58" s="5">
        <v>28720684919</v>
      </c>
      <c r="D58" s="5"/>
      <c r="E58" s="5">
        <v>210824559</v>
      </c>
      <c r="F58" s="5"/>
      <c r="G58" s="5">
        <v>28509860360</v>
      </c>
      <c r="H58" s="5"/>
      <c r="I58" s="5">
        <v>28720684919</v>
      </c>
      <c r="J58" s="5"/>
      <c r="K58" s="5">
        <v>210824559</v>
      </c>
      <c r="L58" s="5"/>
      <c r="M58" s="5">
        <v>28509860360</v>
      </c>
    </row>
    <row r="59" spans="1:13" x14ac:dyDescent="0.55000000000000004">
      <c r="A59" s="1" t="s">
        <v>96</v>
      </c>
      <c r="C59" s="5">
        <v>38438356148</v>
      </c>
      <c r="D59" s="5"/>
      <c r="E59" s="5">
        <v>49312871</v>
      </c>
      <c r="F59" s="5"/>
      <c r="G59" s="5">
        <v>38389043277</v>
      </c>
      <c r="H59" s="5"/>
      <c r="I59" s="5">
        <v>38438356148</v>
      </c>
      <c r="J59" s="5"/>
      <c r="K59" s="5">
        <v>49312871</v>
      </c>
      <c r="L59" s="5"/>
      <c r="M59" s="5">
        <v>38389043277</v>
      </c>
    </row>
    <row r="60" spans="1:13" x14ac:dyDescent="0.55000000000000004">
      <c r="A60" s="1" t="s">
        <v>113</v>
      </c>
      <c r="C60" s="5">
        <v>126972602735</v>
      </c>
      <c r="D60" s="5"/>
      <c r="E60" s="5">
        <v>1137206835</v>
      </c>
      <c r="F60" s="5"/>
      <c r="G60" s="5">
        <v>125835395900</v>
      </c>
      <c r="H60" s="5"/>
      <c r="I60" s="5">
        <v>126972602735</v>
      </c>
      <c r="J60" s="5"/>
      <c r="K60" s="5">
        <v>1137206835</v>
      </c>
      <c r="L60" s="5"/>
      <c r="M60" s="5">
        <v>125835395900</v>
      </c>
    </row>
    <row r="61" spans="1:13" x14ac:dyDescent="0.55000000000000004">
      <c r="A61" s="1" t="s">
        <v>104</v>
      </c>
      <c r="C61" s="5">
        <v>39068493128</v>
      </c>
      <c r="D61" s="5"/>
      <c r="E61" s="5">
        <v>296367753</v>
      </c>
      <c r="F61" s="5"/>
      <c r="G61" s="5">
        <v>38772125375</v>
      </c>
      <c r="H61" s="5"/>
      <c r="I61" s="5">
        <v>39068493128</v>
      </c>
      <c r="J61" s="5"/>
      <c r="K61" s="5">
        <v>296367753</v>
      </c>
      <c r="L61" s="5"/>
      <c r="M61" s="5">
        <v>38772125375</v>
      </c>
    </row>
    <row r="62" spans="1:13" x14ac:dyDescent="0.55000000000000004">
      <c r="A62" s="1" t="s">
        <v>100</v>
      </c>
      <c r="C62" s="5">
        <v>57657534245</v>
      </c>
      <c r="D62" s="5"/>
      <c r="E62" s="5">
        <v>430379561</v>
      </c>
      <c r="F62" s="5"/>
      <c r="G62" s="5">
        <v>57227154684</v>
      </c>
      <c r="H62" s="5"/>
      <c r="I62" s="5">
        <v>57657534245</v>
      </c>
      <c r="J62" s="5"/>
      <c r="K62" s="5">
        <v>430379561</v>
      </c>
      <c r="L62" s="5"/>
      <c r="M62" s="5">
        <v>57227154684</v>
      </c>
    </row>
    <row r="63" spans="1:13" x14ac:dyDescent="0.55000000000000004">
      <c r="A63" s="1" t="s">
        <v>104</v>
      </c>
      <c r="C63" s="5">
        <v>37369862992</v>
      </c>
      <c r="D63" s="5"/>
      <c r="E63" s="5">
        <v>314714956</v>
      </c>
      <c r="F63" s="5"/>
      <c r="G63" s="5">
        <v>37055148036</v>
      </c>
      <c r="H63" s="5"/>
      <c r="I63" s="5">
        <v>37369862992</v>
      </c>
      <c r="J63" s="5"/>
      <c r="K63" s="5">
        <v>314714956</v>
      </c>
      <c r="L63" s="5"/>
      <c r="M63" s="5">
        <v>37055148036</v>
      </c>
    </row>
    <row r="64" spans="1:13" x14ac:dyDescent="0.55000000000000004">
      <c r="A64" s="1" t="s">
        <v>123</v>
      </c>
      <c r="C64" s="5">
        <v>36601095879</v>
      </c>
      <c r="D64" s="5"/>
      <c r="E64" s="5">
        <v>298279850</v>
      </c>
      <c r="F64" s="5"/>
      <c r="G64" s="5">
        <v>36302816029</v>
      </c>
      <c r="H64" s="5"/>
      <c r="I64" s="5">
        <v>36601095879</v>
      </c>
      <c r="J64" s="5"/>
      <c r="K64" s="5">
        <v>298279850</v>
      </c>
      <c r="L64" s="5"/>
      <c r="M64" s="5">
        <v>36302816029</v>
      </c>
    </row>
    <row r="65" spans="1:13" x14ac:dyDescent="0.55000000000000004">
      <c r="A65" s="1" t="s">
        <v>111</v>
      </c>
      <c r="C65" s="5">
        <v>37369862992</v>
      </c>
      <c r="D65" s="5"/>
      <c r="E65" s="5">
        <v>339936125</v>
      </c>
      <c r="F65" s="5"/>
      <c r="G65" s="5">
        <v>37029926867</v>
      </c>
      <c r="H65" s="5"/>
      <c r="I65" s="5">
        <v>37369862992</v>
      </c>
      <c r="J65" s="5"/>
      <c r="K65" s="5">
        <v>339936125</v>
      </c>
      <c r="L65" s="5"/>
      <c r="M65" s="5">
        <v>37029926867</v>
      </c>
    </row>
    <row r="66" spans="1:13" x14ac:dyDescent="0.55000000000000004">
      <c r="A66" s="1" t="s">
        <v>100</v>
      </c>
      <c r="C66" s="5">
        <v>53479452048</v>
      </c>
      <c r="D66" s="5"/>
      <c r="E66" s="5">
        <v>705579447</v>
      </c>
      <c r="F66" s="5"/>
      <c r="G66" s="5">
        <v>52773872601</v>
      </c>
      <c r="H66" s="5"/>
      <c r="I66" s="5">
        <v>53479452048</v>
      </c>
      <c r="J66" s="5"/>
      <c r="K66" s="5">
        <v>705579447</v>
      </c>
      <c r="L66" s="5"/>
      <c r="M66" s="5">
        <v>52773872601</v>
      </c>
    </row>
    <row r="67" spans="1:13" ht="24.75" thickBot="1" x14ac:dyDescent="0.6">
      <c r="A67" s="1" t="s">
        <v>96</v>
      </c>
      <c r="C67" s="5">
        <v>100273972602</v>
      </c>
      <c r="D67" s="5"/>
      <c r="E67" s="5">
        <v>643211370</v>
      </c>
      <c r="F67" s="5"/>
      <c r="G67" s="5">
        <v>99630761232</v>
      </c>
      <c r="H67" s="5"/>
      <c r="I67" s="5">
        <v>100273972602</v>
      </c>
      <c r="J67" s="5"/>
      <c r="K67" s="5">
        <v>643211370</v>
      </c>
      <c r="L67" s="5"/>
      <c r="M67" s="5">
        <v>99630761232</v>
      </c>
    </row>
    <row r="68" spans="1:13" ht="24.75" thickBot="1" x14ac:dyDescent="0.6">
      <c r="A68" s="1" t="s">
        <v>39</v>
      </c>
      <c r="C68" s="4">
        <f>SUM(C8:C67)</f>
        <v>2781250201036</v>
      </c>
      <c r="E68" s="4">
        <f>SUM(E8:E67)</f>
        <v>397338164</v>
      </c>
      <c r="G68" s="4">
        <f>SUM(G8:G67)</f>
        <v>2780852862872</v>
      </c>
      <c r="I68" s="4">
        <f>SUM(I8:I67)</f>
        <v>4106497585919</v>
      </c>
      <c r="K68" s="4">
        <f>SUM(K8:K67)</f>
        <v>14031519865</v>
      </c>
      <c r="M68" s="4">
        <f>SUM(M8:M67)</f>
        <v>4092466066054</v>
      </c>
    </row>
    <row r="69" spans="1:13" x14ac:dyDescent="0.55000000000000004">
      <c r="I69" s="3"/>
      <c r="J69" s="3"/>
      <c r="K69" s="3"/>
      <c r="L69" s="3"/>
      <c r="M69" s="3"/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17"/>
  <sheetViews>
    <sheetView rightToLeft="1" workbookViewId="0">
      <selection activeCell="I24" sqref="I24"/>
    </sheetView>
  </sheetViews>
  <sheetFormatPr defaultRowHeight="24" x14ac:dyDescent="0.55000000000000004"/>
  <cols>
    <col min="1" max="1" width="35.140625" style="1" bestFit="1" customWidth="1"/>
    <col min="2" max="2" width="1" style="1" customWidth="1"/>
    <col min="3" max="3" width="20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28" style="1" customWidth="1"/>
    <col min="10" max="10" width="1" style="1" customWidth="1"/>
    <col min="11" max="11" width="20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28" style="1" customWidth="1"/>
    <col min="18" max="18" width="1" style="1" customWidth="1"/>
    <col min="19" max="19" width="28" style="1" customWidth="1"/>
    <col min="20" max="16384" width="9.140625" style="1"/>
  </cols>
  <sheetData>
    <row r="2" spans="1:19" ht="24.75" x14ac:dyDescent="0.55000000000000004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</row>
    <row r="3" spans="1:19" ht="24.75" x14ac:dyDescent="0.55000000000000004">
      <c r="A3" s="26" t="s">
        <v>162</v>
      </c>
      <c r="B3" s="26" t="s">
        <v>162</v>
      </c>
      <c r="C3" s="26" t="s">
        <v>162</v>
      </c>
      <c r="D3" s="26" t="s">
        <v>162</v>
      </c>
      <c r="E3" s="26" t="s">
        <v>162</v>
      </c>
      <c r="F3" s="26" t="s">
        <v>162</v>
      </c>
      <c r="G3" s="26" t="s">
        <v>162</v>
      </c>
      <c r="H3" s="26" t="s">
        <v>162</v>
      </c>
      <c r="I3" s="26" t="s">
        <v>162</v>
      </c>
      <c r="J3" s="26" t="s">
        <v>162</v>
      </c>
      <c r="K3" s="26" t="s">
        <v>162</v>
      </c>
      <c r="L3" s="26" t="s">
        <v>162</v>
      </c>
      <c r="M3" s="26" t="s">
        <v>162</v>
      </c>
      <c r="N3" s="26" t="s">
        <v>162</v>
      </c>
      <c r="O3" s="26" t="s">
        <v>162</v>
      </c>
      <c r="P3" s="26" t="s">
        <v>162</v>
      </c>
      <c r="Q3" s="26" t="s">
        <v>162</v>
      </c>
    </row>
    <row r="4" spans="1:19" ht="24.75" x14ac:dyDescent="0.55000000000000004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</row>
    <row r="6" spans="1:19" ht="24.75" x14ac:dyDescent="0.55000000000000004">
      <c r="A6" s="25" t="s">
        <v>3</v>
      </c>
      <c r="C6" s="25" t="s">
        <v>164</v>
      </c>
      <c r="D6" s="25" t="s">
        <v>164</v>
      </c>
      <c r="E6" s="25" t="s">
        <v>164</v>
      </c>
      <c r="F6" s="25" t="s">
        <v>164</v>
      </c>
      <c r="G6" s="25" t="s">
        <v>164</v>
      </c>
      <c r="H6" s="25" t="s">
        <v>164</v>
      </c>
      <c r="I6" s="25" t="s">
        <v>164</v>
      </c>
      <c r="K6" s="25" t="s">
        <v>165</v>
      </c>
      <c r="L6" s="25" t="s">
        <v>165</v>
      </c>
      <c r="M6" s="25" t="s">
        <v>165</v>
      </c>
      <c r="N6" s="25" t="s">
        <v>165</v>
      </c>
      <c r="O6" s="25" t="s">
        <v>165</v>
      </c>
      <c r="P6" s="25" t="s">
        <v>165</v>
      </c>
      <c r="Q6" s="25" t="s">
        <v>165</v>
      </c>
    </row>
    <row r="7" spans="1:19" ht="24.75" x14ac:dyDescent="0.55000000000000004">
      <c r="A7" s="25" t="s">
        <v>3</v>
      </c>
      <c r="C7" s="25" t="s">
        <v>7</v>
      </c>
      <c r="E7" s="25" t="s">
        <v>178</v>
      </c>
      <c r="G7" s="25" t="s">
        <v>179</v>
      </c>
      <c r="I7" s="25" t="s">
        <v>181</v>
      </c>
      <c r="K7" s="25" t="s">
        <v>7</v>
      </c>
      <c r="M7" s="25" t="s">
        <v>178</v>
      </c>
      <c r="O7" s="25" t="s">
        <v>179</v>
      </c>
      <c r="Q7" s="25" t="s">
        <v>181</v>
      </c>
    </row>
    <row r="8" spans="1:19" x14ac:dyDescent="0.55000000000000004">
      <c r="A8" s="1" t="s">
        <v>38</v>
      </c>
      <c r="C8" s="16">
        <v>111913</v>
      </c>
      <c r="D8" s="16"/>
      <c r="E8" s="16">
        <v>111671050210</v>
      </c>
      <c r="F8" s="16"/>
      <c r="G8" s="16">
        <v>111671049867</v>
      </c>
      <c r="H8" s="16"/>
      <c r="I8" s="16">
        <v>343</v>
      </c>
      <c r="J8" s="16"/>
      <c r="K8" s="16">
        <v>111913</v>
      </c>
      <c r="L8" s="16"/>
      <c r="M8" s="16">
        <v>111671050210</v>
      </c>
      <c r="N8" s="16"/>
      <c r="O8" s="16">
        <v>111671049867</v>
      </c>
      <c r="P8" s="16"/>
      <c r="Q8" s="16">
        <v>343</v>
      </c>
    </row>
    <row r="9" spans="1:19" x14ac:dyDescent="0.55000000000000004">
      <c r="A9" s="1" t="s">
        <v>37</v>
      </c>
      <c r="C9" s="16">
        <v>1591695502</v>
      </c>
      <c r="D9" s="16"/>
      <c r="E9" s="16">
        <v>6900780623422</v>
      </c>
      <c r="F9" s="16"/>
      <c r="G9" s="16">
        <v>6900780623422</v>
      </c>
      <c r="H9" s="16"/>
      <c r="I9" s="16">
        <v>0</v>
      </c>
      <c r="J9" s="16"/>
      <c r="K9" s="16">
        <v>1591695502</v>
      </c>
      <c r="L9" s="16"/>
      <c r="M9" s="16">
        <v>6900780623422</v>
      </c>
      <c r="N9" s="16"/>
      <c r="O9" s="16">
        <v>6900780623422</v>
      </c>
      <c r="P9" s="16"/>
      <c r="Q9" s="16">
        <v>0</v>
      </c>
    </row>
    <row r="10" spans="1:19" x14ac:dyDescent="0.55000000000000004">
      <c r="A10" s="1" t="s">
        <v>20</v>
      </c>
      <c r="C10" s="16">
        <v>0</v>
      </c>
      <c r="D10" s="16"/>
      <c r="E10" s="16">
        <v>0</v>
      </c>
      <c r="F10" s="16"/>
      <c r="G10" s="16">
        <v>0</v>
      </c>
      <c r="H10" s="16"/>
      <c r="I10" s="16">
        <v>0</v>
      </c>
      <c r="J10" s="16"/>
      <c r="K10" s="16">
        <v>4</v>
      </c>
      <c r="L10" s="16"/>
      <c r="M10" s="16">
        <v>37792</v>
      </c>
      <c r="N10" s="16"/>
      <c r="O10" s="16">
        <v>37583</v>
      </c>
      <c r="P10" s="16"/>
      <c r="Q10" s="16">
        <v>209</v>
      </c>
    </row>
    <row r="11" spans="1:19" x14ac:dyDescent="0.55000000000000004">
      <c r="A11" s="1" t="s">
        <v>32</v>
      </c>
      <c r="C11" s="16">
        <v>0</v>
      </c>
      <c r="D11" s="16"/>
      <c r="E11" s="16">
        <v>0</v>
      </c>
      <c r="F11" s="16"/>
      <c r="G11" s="16">
        <v>0</v>
      </c>
      <c r="H11" s="16"/>
      <c r="I11" s="16">
        <v>0</v>
      </c>
      <c r="J11" s="16"/>
      <c r="K11" s="16">
        <v>2</v>
      </c>
      <c r="L11" s="16"/>
      <c r="M11" s="16">
        <v>2</v>
      </c>
      <c r="N11" s="16"/>
      <c r="O11" s="16">
        <v>8150</v>
      </c>
      <c r="P11" s="16"/>
      <c r="Q11" s="16">
        <v>-8148</v>
      </c>
    </row>
    <row r="12" spans="1:19" x14ac:dyDescent="0.55000000000000004">
      <c r="A12" s="1" t="s">
        <v>172</v>
      </c>
      <c r="C12" s="16">
        <v>0</v>
      </c>
      <c r="D12" s="16"/>
      <c r="E12" s="16">
        <v>0</v>
      </c>
      <c r="F12" s="16"/>
      <c r="G12" s="16">
        <v>0</v>
      </c>
      <c r="H12" s="16"/>
      <c r="I12" s="16">
        <v>0</v>
      </c>
      <c r="J12" s="16"/>
      <c r="K12" s="16">
        <v>4000000</v>
      </c>
      <c r="L12" s="16"/>
      <c r="M12" s="16">
        <v>4000000000000</v>
      </c>
      <c r="N12" s="16"/>
      <c r="O12" s="16">
        <v>3924532321679</v>
      </c>
      <c r="P12" s="16"/>
      <c r="Q12" s="16">
        <v>75467678321</v>
      </c>
    </row>
    <row r="13" spans="1:19" x14ac:dyDescent="0.55000000000000004">
      <c r="A13" s="1" t="s">
        <v>171</v>
      </c>
      <c r="C13" s="16">
        <v>0</v>
      </c>
      <c r="D13" s="16"/>
      <c r="E13" s="16">
        <v>0</v>
      </c>
      <c r="F13" s="16"/>
      <c r="G13" s="16">
        <v>0</v>
      </c>
      <c r="H13" s="16"/>
      <c r="I13" s="16">
        <v>0</v>
      </c>
      <c r="J13" s="16"/>
      <c r="K13" s="16">
        <v>1685000</v>
      </c>
      <c r="L13" s="16"/>
      <c r="M13" s="16">
        <v>1685000000000</v>
      </c>
      <c r="N13" s="16"/>
      <c r="O13" s="16">
        <v>1675290139991</v>
      </c>
      <c r="P13" s="16"/>
      <c r="Q13" s="16">
        <v>9709860009</v>
      </c>
    </row>
    <row r="14" spans="1:19" x14ac:dyDescent="0.55000000000000004">
      <c r="A14" s="1" t="s">
        <v>170</v>
      </c>
      <c r="C14" s="16">
        <v>0</v>
      </c>
      <c r="D14" s="16"/>
      <c r="E14" s="16">
        <v>0</v>
      </c>
      <c r="F14" s="16"/>
      <c r="G14" s="16">
        <v>0</v>
      </c>
      <c r="H14" s="16"/>
      <c r="I14" s="16">
        <v>0</v>
      </c>
      <c r="J14" s="16"/>
      <c r="K14" s="16">
        <v>205000</v>
      </c>
      <c r="L14" s="16"/>
      <c r="M14" s="16">
        <v>205000000000</v>
      </c>
      <c r="N14" s="16"/>
      <c r="O14" s="16">
        <v>198996038604</v>
      </c>
      <c r="P14" s="16"/>
      <c r="Q14" s="16">
        <v>6003961396</v>
      </c>
    </row>
    <row r="15" spans="1:19" x14ac:dyDescent="0.55000000000000004">
      <c r="A15" s="1" t="s">
        <v>39</v>
      </c>
      <c r="C15" s="6" t="s">
        <v>39</v>
      </c>
      <c r="D15" s="6"/>
      <c r="E15" s="8">
        <f>SUM(E8:E14)</f>
        <v>7012451673632</v>
      </c>
      <c r="F15" s="6"/>
      <c r="G15" s="8">
        <f>SUM(G8:G14)</f>
        <v>7012451673289</v>
      </c>
      <c r="H15" s="6"/>
      <c r="I15" s="8">
        <f>SUM(I8:I14)</f>
        <v>343</v>
      </c>
      <c r="J15" s="6"/>
      <c r="K15" s="6" t="s">
        <v>39</v>
      </c>
      <c r="L15" s="6"/>
      <c r="M15" s="8">
        <f>SUM(M8:M14)</f>
        <v>12902451711426</v>
      </c>
      <c r="N15" s="6"/>
      <c r="O15" s="8">
        <f>SUM(O8:O14)</f>
        <v>12811270219296</v>
      </c>
      <c r="P15" s="6"/>
      <c r="Q15" s="8">
        <f>SUM(Q8:Q14)</f>
        <v>91181492130</v>
      </c>
      <c r="S15" s="3"/>
    </row>
    <row r="16" spans="1:19" x14ac:dyDescent="0.55000000000000004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S16" s="3"/>
    </row>
    <row r="17" spans="19:19" x14ac:dyDescent="0.55000000000000004">
      <c r="S17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V63"/>
  <sheetViews>
    <sheetView rightToLeft="1" topLeftCell="A46" workbookViewId="0">
      <selection activeCell="E47" sqref="E47"/>
    </sheetView>
  </sheetViews>
  <sheetFormatPr defaultRowHeight="24" x14ac:dyDescent="0.55000000000000004"/>
  <cols>
    <col min="1" max="1" width="44.42578125" style="15" bestFit="1" customWidth="1"/>
    <col min="2" max="2" width="1" style="15" customWidth="1"/>
    <col min="3" max="3" width="21" style="15" customWidth="1"/>
    <col min="4" max="4" width="1" style="15" customWidth="1"/>
    <col min="5" max="5" width="24" style="15" customWidth="1"/>
    <col min="6" max="6" width="1" style="15" customWidth="1"/>
    <col min="7" max="7" width="24" style="15" customWidth="1"/>
    <col min="8" max="8" width="1" style="15" customWidth="1"/>
    <col min="9" max="9" width="34" style="15" customWidth="1"/>
    <col min="10" max="10" width="1" style="15" customWidth="1"/>
    <col min="11" max="11" width="21" style="15" customWidth="1"/>
    <col min="12" max="12" width="1" style="15" customWidth="1"/>
    <col min="13" max="13" width="24" style="15" customWidth="1"/>
    <col min="14" max="14" width="1" style="15" customWidth="1"/>
    <col min="15" max="15" width="24" style="15" customWidth="1"/>
    <col min="16" max="16" width="1" style="15" customWidth="1"/>
    <col min="17" max="17" width="34" style="15" customWidth="1"/>
    <col min="18" max="18" width="1" style="15" customWidth="1"/>
    <col min="19" max="19" width="18" style="15" bestFit="1" customWidth="1"/>
    <col min="20" max="20" width="32" style="15" bestFit="1" customWidth="1"/>
    <col min="21" max="21" width="18.28515625" style="15" customWidth="1"/>
    <col min="22" max="22" width="16.5703125" style="15" customWidth="1"/>
    <col min="23" max="16384" width="9.140625" style="15"/>
  </cols>
  <sheetData>
    <row r="2" spans="1:22" ht="24.75" x14ac:dyDescent="0.55000000000000004">
      <c r="A2" s="27" t="s">
        <v>0</v>
      </c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 t="s">
        <v>0</v>
      </c>
      <c r="J2" s="27" t="s">
        <v>0</v>
      </c>
      <c r="K2" s="27" t="s">
        <v>0</v>
      </c>
      <c r="L2" s="27" t="s">
        <v>0</v>
      </c>
      <c r="M2" s="27" t="s">
        <v>0</v>
      </c>
      <c r="N2" s="27" t="s">
        <v>0</v>
      </c>
      <c r="O2" s="27" t="s">
        <v>0</v>
      </c>
      <c r="P2" s="27" t="s">
        <v>0</v>
      </c>
      <c r="Q2" s="27" t="s">
        <v>0</v>
      </c>
    </row>
    <row r="3" spans="1:22" ht="24.75" x14ac:dyDescent="0.55000000000000004">
      <c r="A3" s="27" t="s">
        <v>162</v>
      </c>
      <c r="B3" s="27" t="s">
        <v>162</v>
      </c>
      <c r="C3" s="27" t="s">
        <v>162</v>
      </c>
      <c r="D3" s="27" t="s">
        <v>162</v>
      </c>
      <c r="E3" s="27" t="s">
        <v>162</v>
      </c>
      <c r="F3" s="27" t="s">
        <v>162</v>
      </c>
      <c r="G3" s="27" t="s">
        <v>162</v>
      </c>
      <c r="H3" s="27" t="s">
        <v>162</v>
      </c>
      <c r="I3" s="27" t="s">
        <v>162</v>
      </c>
      <c r="J3" s="27" t="s">
        <v>162</v>
      </c>
      <c r="K3" s="27" t="s">
        <v>162</v>
      </c>
      <c r="L3" s="27" t="s">
        <v>162</v>
      </c>
      <c r="M3" s="27" t="s">
        <v>162</v>
      </c>
      <c r="N3" s="27" t="s">
        <v>162</v>
      </c>
      <c r="O3" s="27" t="s">
        <v>162</v>
      </c>
      <c r="P3" s="27" t="s">
        <v>162</v>
      </c>
      <c r="Q3" s="27" t="s">
        <v>162</v>
      </c>
    </row>
    <row r="4" spans="1:22" ht="24.75" x14ac:dyDescent="0.55000000000000004">
      <c r="A4" s="27" t="s">
        <v>2</v>
      </c>
      <c r="B4" s="27" t="s">
        <v>2</v>
      </c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7" t="s">
        <v>2</v>
      </c>
      <c r="I4" s="27" t="s">
        <v>2</v>
      </c>
      <c r="J4" s="27" t="s">
        <v>2</v>
      </c>
      <c r="K4" s="27" t="s">
        <v>2</v>
      </c>
      <c r="L4" s="27" t="s">
        <v>2</v>
      </c>
      <c r="M4" s="27" t="s">
        <v>2</v>
      </c>
      <c r="N4" s="27" t="s">
        <v>2</v>
      </c>
      <c r="O4" s="27" t="s">
        <v>2</v>
      </c>
      <c r="P4" s="27" t="s">
        <v>2</v>
      </c>
      <c r="Q4" s="27" t="s">
        <v>2</v>
      </c>
    </row>
    <row r="6" spans="1:22" ht="24.75" x14ac:dyDescent="0.55000000000000004">
      <c r="A6" s="28" t="s">
        <v>3</v>
      </c>
      <c r="C6" s="28" t="s">
        <v>164</v>
      </c>
      <c r="D6" s="28" t="s">
        <v>164</v>
      </c>
      <c r="E6" s="28" t="s">
        <v>164</v>
      </c>
      <c r="F6" s="28" t="s">
        <v>164</v>
      </c>
      <c r="G6" s="28" t="s">
        <v>164</v>
      </c>
      <c r="H6" s="28" t="s">
        <v>164</v>
      </c>
      <c r="I6" s="28" t="s">
        <v>164</v>
      </c>
      <c r="K6" s="28" t="s">
        <v>165</v>
      </c>
      <c r="L6" s="28" t="s">
        <v>165</v>
      </c>
      <c r="M6" s="28" t="s">
        <v>165</v>
      </c>
      <c r="N6" s="28" t="s">
        <v>165</v>
      </c>
      <c r="O6" s="28" t="s">
        <v>165</v>
      </c>
      <c r="P6" s="28" t="s">
        <v>165</v>
      </c>
      <c r="Q6" s="28" t="s">
        <v>165</v>
      </c>
    </row>
    <row r="7" spans="1:22" ht="25.5" thickBot="1" x14ac:dyDescent="0.6">
      <c r="A7" s="28" t="s">
        <v>3</v>
      </c>
      <c r="C7" s="28" t="s">
        <v>7</v>
      </c>
      <c r="E7" s="28" t="s">
        <v>178</v>
      </c>
      <c r="G7" s="28" t="s">
        <v>179</v>
      </c>
      <c r="I7" s="28" t="s">
        <v>180</v>
      </c>
      <c r="K7" s="28" t="s">
        <v>7</v>
      </c>
      <c r="M7" s="28" t="s">
        <v>178</v>
      </c>
      <c r="O7" s="28" t="s">
        <v>179</v>
      </c>
      <c r="Q7" s="28" t="s">
        <v>180</v>
      </c>
    </row>
    <row r="8" spans="1:22" x14ac:dyDescent="0.55000000000000004">
      <c r="A8" s="15" t="s">
        <v>21</v>
      </c>
      <c r="C8" s="16">
        <v>314382617</v>
      </c>
      <c r="D8" s="16"/>
      <c r="E8" s="16">
        <v>5854747476390</v>
      </c>
      <c r="F8" s="16"/>
      <c r="G8" s="16">
        <v>5721447154222</v>
      </c>
      <c r="H8" s="16"/>
      <c r="I8" s="16">
        <f>E8-G8</f>
        <v>133300322168</v>
      </c>
      <c r="J8" s="16"/>
      <c r="K8" s="16">
        <v>314382617</v>
      </c>
      <c r="L8" s="16"/>
      <c r="M8" s="16">
        <v>5824138856584</v>
      </c>
      <c r="N8" s="16"/>
      <c r="O8" s="16">
        <v>5616074503058</v>
      </c>
      <c r="P8" s="16"/>
      <c r="Q8" s="16">
        <f>M8-O8</f>
        <v>208064353526</v>
      </c>
      <c r="S8" s="18"/>
      <c r="T8" s="17"/>
      <c r="U8" s="17"/>
    </row>
    <row r="9" spans="1:22" x14ac:dyDescent="0.55000000000000004">
      <c r="A9" s="15" t="s">
        <v>23</v>
      </c>
      <c r="C9" s="16">
        <v>17174682</v>
      </c>
      <c r="D9" s="16"/>
      <c r="E9" s="16">
        <v>1134115954954</v>
      </c>
      <c r="F9" s="16"/>
      <c r="G9" s="16">
        <v>1125641255662</v>
      </c>
      <c r="H9" s="16"/>
      <c r="I9" s="16">
        <f t="shared" ref="I9:I56" si="0">E9-G9</f>
        <v>8474699292</v>
      </c>
      <c r="J9" s="16"/>
      <c r="K9" s="16">
        <v>17174682</v>
      </c>
      <c r="L9" s="16"/>
      <c r="M9" s="16">
        <v>1134115954954</v>
      </c>
      <c r="N9" s="16"/>
      <c r="O9" s="16">
        <v>1126282048506</v>
      </c>
      <c r="P9" s="16"/>
      <c r="Q9" s="16">
        <f t="shared" ref="Q9:Q56" si="1">M9-O9</f>
        <v>7833906448</v>
      </c>
      <c r="S9" s="18"/>
      <c r="T9" s="17"/>
    </row>
    <row r="10" spans="1:22" x14ac:dyDescent="0.55000000000000004">
      <c r="A10" s="15" t="s">
        <v>28</v>
      </c>
      <c r="C10" s="16">
        <v>5274123</v>
      </c>
      <c r="D10" s="16"/>
      <c r="E10" s="16">
        <v>246617991480</v>
      </c>
      <c r="F10" s="16"/>
      <c r="G10" s="16">
        <v>229324142163</v>
      </c>
      <c r="H10" s="16"/>
      <c r="I10" s="16">
        <f t="shared" si="0"/>
        <v>17293849317</v>
      </c>
      <c r="J10" s="16"/>
      <c r="K10" s="16">
        <v>5274123</v>
      </c>
      <c r="L10" s="16"/>
      <c r="M10" s="16">
        <v>246617991480</v>
      </c>
      <c r="N10" s="16"/>
      <c r="O10" s="16">
        <v>232604646669</v>
      </c>
      <c r="P10" s="16"/>
      <c r="Q10" s="16">
        <f>M10-O10</f>
        <v>14013344811</v>
      </c>
      <c r="S10" s="18"/>
      <c r="T10" s="17"/>
      <c r="U10" s="17"/>
    </row>
    <row r="11" spans="1:22" x14ac:dyDescent="0.55000000000000004">
      <c r="A11" s="15" t="s">
        <v>25</v>
      </c>
      <c r="C11" s="16">
        <v>8245382</v>
      </c>
      <c r="D11" s="16"/>
      <c r="E11" s="16">
        <v>134820241082</v>
      </c>
      <c r="F11" s="16"/>
      <c r="G11" s="16">
        <v>135291859263</v>
      </c>
      <c r="H11" s="16"/>
      <c r="I11" s="16">
        <f t="shared" si="0"/>
        <v>-471618181</v>
      </c>
      <c r="J11" s="16"/>
      <c r="K11" s="16">
        <v>8245382</v>
      </c>
      <c r="L11" s="16"/>
      <c r="M11" s="16">
        <v>134820241082</v>
      </c>
      <c r="N11" s="16"/>
      <c r="O11" s="16">
        <v>134774732462</v>
      </c>
      <c r="P11" s="16"/>
      <c r="Q11" s="16">
        <f t="shared" si="1"/>
        <v>45508620</v>
      </c>
      <c r="S11" s="18"/>
      <c r="T11" s="17"/>
      <c r="V11" s="17"/>
    </row>
    <row r="12" spans="1:22" x14ac:dyDescent="0.55000000000000004">
      <c r="A12" s="15" t="s">
        <v>35</v>
      </c>
      <c r="C12" s="16">
        <v>78356150</v>
      </c>
      <c r="D12" s="16"/>
      <c r="E12" s="16">
        <v>1004995979900</v>
      </c>
      <c r="F12" s="16"/>
      <c r="G12" s="16">
        <v>999999991776</v>
      </c>
      <c r="H12" s="16"/>
      <c r="I12" s="16">
        <f t="shared" si="0"/>
        <v>4995988124</v>
      </c>
      <c r="J12" s="16"/>
      <c r="K12" s="16">
        <v>78356150</v>
      </c>
      <c r="L12" s="16"/>
      <c r="M12" s="16">
        <v>1004995979900</v>
      </c>
      <c r="N12" s="16"/>
      <c r="O12" s="16">
        <v>999999991776</v>
      </c>
      <c r="P12" s="16"/>
      <c r="Q12" s="16">
        <f t="shared" si="1"/>
        <v>4995988124</v>
      </c>
      <c r="S12" s="18"/>
      <c r="T12" s="17"/>
      <c r="U12" s="18"/>
    </row>
    <row r="13" spans="1:22" x14ac:dyDescent="0.55000000000000004">
      <c r="A13" s="15" t="s">
        <v>36</v>
      </c>
      <c r="C13" s="16">
        <v>1591695502</v>
      </c>
      <c r="D13" s="16"/>
      <c r="E13" s="16">
        <v>7030181083545</v>
      </c>
      <c r="F13" s="16"/>
      <c r="G13" s="16">
        <v>7031351145202</v>
      </c>
      <c r="H13" s="16"/>
      <c r="I13" s="16">
        <f t="shared" si="0"/>
        <v>-1170061657</v>
      </c>
      <c r="J13" s="16"/>
      <c r="K13" s="16">
        <v>1591695502</v>
      </c>
      <c r="L13" s="16"/>
      <c r="M13" s="16">
        <v>7030181083545</v>
      </c>
      <c r="N13" s="16"/>
      <c r="O13" s="16">
        <v>7031351145202</v>
      </c>
      <c r="P13" s="16"/>
      <c r="Q13" s="16">
        <f t="shared" si="1"/>
        <v>-1170061657</v>
      </c>
    </row>
    <row r="14" spans="1:22" x14ac:dyDescent="0.55000000000000004">
      <c r="A14" s="15" t="s">
        <v>19</v>
      </c>
      <c r="C14" s="16">
        <v>42507225</v>
      </c>
      <c r="D14" s="16"/>
      <c r="E14" s="16">
        <v>680771669262</v>
      </c>
      <c r="F14" s="16"/>
      <c r="G14" s="16">
        <v>676474637366</v>
      </c>
      <c r="H14" s="16"/>
      <c r="I14" s="16">
        <f t="shared" si="0"/>
        <v>4297031896</v>
      </c>
      <c r="J14" s="16"/>
      <c r="K14" s="16">
        <v>42507225</v>
      </c>
      <c r="L14" s="16"/>
      <c r="M14" s="16">
        <v>680771669262</v>
      </c>
      <c r="N14" s="16"/>
      <c r="O14" s="16">
        <v>678201424726</v>
      </c>
      <c r="P14" s="16"/>
      <c r="Q14" s="16">
        <f t="shared" si="1"/>
        <v>2570244536</v>
      </c>
      <c r="S14" s="18"/>
      <c r="T14" s="17"/>
    </row>
    <row r="15" spans="1:22" x14ac:dyDescent="0.55000000000000004">
      <c r="A15" s="15" t="s">
        <v>22</v>
      </c>
      <c r="C15" s="16">
        <v>3700000</v>
      </c>
      <c r="D15" s="16"/>
      <c r="E15" s="16">
        <v>41768838785</v>
      </c>
      <c r="F15" s="16"/>
      <c r="G15" s="16">
        <v>55467420232</v>
      </c>
      <c r="H15" s="16"/>
      <c r="I15" s="16">
        <f t="shared" si="0"/>
        <v>-13698581447</v>
      </c>
      <c r="J15" s="16"/>
      <c r="K15" s="16">
        <v>3700000</v>
      </c>
      <c r="L15" s="16"/>
      <c r="M15" s="16">
        <v>41768838785</v>
      </c>
      <c r="N15" s="16"/>
      <c r="O15" s="16">
        <v>48041191413</v>
      </c>
      <c r="P15" s="16"/>
      <c r="Q15" s="16">
        <f t="shared" si="1"/>
        <v>-6272352628</v>
      </c>
      <c r="S15" s="18"/>
      <c r="T15" s="17"/>
    </row>
    <row r="16" spans="1:22" x14ac:dyDescent="0.55000000000000004">
      <c r="A16" s="15" t="s">
        <v>20</v>
      </c>
      <c r="C16" s="16">
        <v>40000000</v>
      </c>
      <c r="D16" s="16"/>
      <c r="E16" s="16">
        <v>397486684000</v>
      </c>
      <c r="F16" s="16"/>
      <c r="G16" s="16">
        <v>396703271524</v>
      </c>
      <c r="H16" s="16"/>
      <c r="I16" s="16">
        <f t="shared" si="0"/>
        <v>783412476</v>
      </c>
      <c r="J16" s="16"/>
      <c r="K16" s="16">
        <v>40000000</v>
      </c>
      <c r="L16" s="16"/>
      <c r="M16" s="16">
        <v>397486684000</v>
      </c>
      <c r="N16" s="16"/>
      <c r="O16" s="16">
        <v>398157184027</v>
      </c>
      <c r="P16" s="16"/>
      <c r="Q16" s="16">
        <f t="shared" si="1"/>
        <v>-670500027</v>
      </c>
      <c r="S16" s="18"/>
      <c r="T16" s="17"/>
    </row>
    <row r="17" spans="1:21" x14ac:dyDescent="0.55000000000000004">
      <c r="A17" s="15" t="s">
        <v>34</v>
      </c>
      <c r="C17" s="16">
        <v>494909490</v>
      </c>
      <c r="D17" s="16"/>
      <c r="E17" s="16">
        <v>2760450032565</v>
      </c>
      <c r="F17" s="16"/>
      <c r="G17" s="16">
        <v>2699781885205</v>
      </c>
      <c r="H17" s="16"/>
      <c r="I17" s="16">
        <f t="shared" si="0"/>
        <v>60668147360</v>
      </c>
      <c r="J17" s="16"/>
      <c r="K17" s="16">
        <v>494909490</v>
      </c>
      <c r="L17" s="16"/>
      <c r="M17" s="16">
        <v>2760450032565</v>
      </c>
      <c r="N17" s="16"/>
      <c r="O17" s="16">
        <v>2641997336592</v>
      </c>
      <c r="P17" s="16"/>
      <c r="Q17" s="16">
        <f t="shared" si="1"/>
        <v>118452695973</v>
      </c>
    </row>
    <row r="18" spans="1:21" x14ac:dyDescent="0.55000000000000004">
      <c r="A18" s="15" t="s">
        <v>24</v>
      </c>
      <c r="C18" s="16">
        <v>219429774</v>
      </c>
      <c r="D18" s="16"/>
      <c r="E18" s="16">
        <v>3343012606890</v>
      </c>
      <c r="F18" s="16"/>
      <c r="G18" s="16">
        <v>3249754952940</v>
      </c>
      <c r="H18" s="16"/>
      <c r="I18" s="16">
        <f t="shared" si="0"/>
        <v>93257653950</v>
      </c>
      <c r="J18" s="16"/>
      <c r="K18" s="16">
        <v>219429774</v>
      </c>
      <c r="L18" s="16"/>
      <c r="M18" s="16">
        <v>3343012606890</v>
      </c>
      <c r="N18" s="16"/>
      <c r="O18" s="16">
        <v>3174709970232</v>
      </c>
      <c r="P18" s="16"/>
      <c r="Q18" s="16">
        <f t="shared" si="1"/>
        <v>168302636658</v>
      </c>
      <c r="S18" s="18"/>
      <c r="T18" s="17"/>
      <c r="U18" s="17"/>
    </row>
    <row r="19" spans="1:21" x14ac:dyDescent="0.55000000000000004">
      <c r="A19" s="15" t="s">
        <v>33</v>
      </c>
      <c r="C19" s="16">
        <v>66800000</v>
      </c>
      <c r="D19" s="16"/>
      <c r="E19" s="16">
        <v>83129912769</v>
      </c>
      <c r="F19" s="16"/>
      <c r="G19" s="16">
        <v>83033107903</v>
      </c>
      <c r="H19" s="16"/>
      <c r="I19" s="16">
        <f t="shared" si="0"/>
        <v>96804866</v>
      </c>
      <c r="J19" s="16"/>
      <c r="K19" s="16">
        <v>66800000</v>
      </c>
      <c r="L19" s="16"/>
      <c r="M19" s="16">
        <v>83129912769</v>
      </c>
      <c r="N19" s="16"/>
      <c r="O19" s="16">
        <v>83260525444</v>
      </c>
      <c r="P19" s="16"/>
      <c r="Q19" s="16">
        <f t="shared" si="1"/>
        <v>-130612675</v>
      </c>
    </row>
    <row r="20" spans="1:21" x14ac:dyDescent="0.55000000000000004">
      <c r="A20" s="15" t="s">
        <v>31</v>
      </c>
      <c r="C20" s="16">
        <v>8854055</v>
      </c>
      <c r="D20" s="16"/>
      <c r="E20" s="16">
        <v>1447715679871</v>
      </c>
      <c r="F20" s="16"/>
      <c r="G20" s="16">
        <v>1805705770483</v>
      </c>
      <c r="H20" s="16"/>
      <c r="I20" s="16">
        <f t="shared" si="0"/>
        <v>-357990090612</v>
      </c>
      <c r="J20" s="16"/>
      <c r="K20" s="16">
        <v>8854055</v>
      </c>
      <c r="L20" s="16"/>
      <c r="M20" s="16">
        <v>1447715679871</v>
      </c>
      <c r="N20" s="16"/>
      <c r="O20" s="16">
        <v>1609856554529</v>
      </c>
      <c r="P20" s="16"/>
      <c r="Q20" s="16">
        <f t="shared" si="1"/>
        <v>-162140874658</v>
      </c>
      <c r="S20" s="18"/>
      <c r="T20" s="17"/>
    </row>
    <row r="21" spans="1:21" x14ac:dyDescent="0.55000000000000004">
      <c r="A21" s="15" t="s">
        <v>27</v>
      </c>
      <c r="C21" s="16">
        <v>1436747</v>
      </c>
      <c r="D21" s="16"/>
      <c r="E21" s="16">
        <v>63469735472</v>
      </c>
      <c r="F21" s="16"/>
      <c r="G21" s="16">
        <v>63118506245</v>
      </c>
      <c r="H21" s="16"/>
      <c r="I21" s="16">
        <f>E21-G21</f>
        <v>351229227</v>
      </c>
      <c r="J21" s="16"/>
      <c r="K21" s="16">
        <v>1436747</v>
      </c>
      <c r="L21" s="16"/>
      <c r="M21" s="16">
        <v>63469735472</v>
      </c>
      <c r="N21" s="16"/>
      <c r="O21" s="16">
        <v>62890740227</v>
      </c>
      <c r="P21" s="16"/>
      <c r="Q21" s="16">
        <f t="shared" si="1"/>
        <v>578995245</v>
      </c>
      <c r="S21" s="18"/>
      <c r="T21" s="17"/>
      <c r="U21" s="17"/>
    </row>
    <row r="22" spans="1:21" x14ac:dyDescent="0.55000000000000004">
      <c r="A22" s="15" t="s">
        <v>29</v>
      </c>
      <c r="C22" s="16">
        <v>10507494</v>
      </c>
      <c r="D22" s="16"/>
      <c r="E22" s="16">
        <v>899451993894</v>
      </c>
      <c r="F22" s="16"/>
      <c r="G22" s="16">
        <v>900998914662</v>
      </c>
      <c r="H22" s="16"/>
      <c r="I22" s="16">
        <f t="shared" si="0"/>
        <v>-1546920768</v>
      </c>
      <c r="J22" s="16"/>
      <c r="K22" s="16">
        <v>10507494</v>
      </c>
      <c r="L22" s="16"/>
      <c r="M22" s="16">
        <v>900467948724</v>
      </c>
      <c r="N22" s="16"/>
      <c r="O22" s="16">
        <v>899959971309</v>
      </c>
      <c r="P22" s="16"/>
      <c r="Q22" s="16">
        <f>M22-O22</f>
        <v>507977415</v>
      </c>
      <c r="S22" s="18"/>
      <c r="T22" s="17"/>
      <c r="U22" s="18"/>
    </row>
    <row r="23" spans="1:21" x14ac:dyDescent="0.55000000000000004">
      <c r="A23" s="15" t="s">
        <v>18</v>
      </c>
      <c r="C23" s="16">
        <v>54175314</v>
      </c>
      <c r="D23" s="16"/>
      <c r="E23" s="16">
        <v>1102695035362</v>
      </c>
      <c r="F23" s="16"/>
      <c r="G23" s="16">
        <v>1094302669937</v>
      </c>
      <c r="H23" s="16"/>
      <c r="I23" s="16">
        <f t="shared" si="0"/>
        <v>8392365425</v>
      </c>
      <c r="J23" s="16"/>
      <c r="K23" s="16">
        <v>54175314</v>
      </c>
      <c r="L23" s="16"/>
      <c r="M23" s="16">
        <v>1102695035362</v>
      </c>
      <c r="N23" s="16"/>
      <c r="O23" s="16">
        <v>1092778567759</v>
      </c>
      <c r="P23" s="16"/>
      <c r="Q23" s="16">
        <f t="shared" si="1"/>
        <v>9916467603</v>
      </c>
      <c r="S23" s="18"/>
      <c r="T23" s="17"/>
    </row>
    <row r="24" spans="1:21" x14ac:dyDescent="0.55000000000000004">
      <c r="A24" s="15" t="s">
        <v>17</v>
      </c>
      <c r="C24" s="16">
        <v>10010184</v>
      </c>
      <c r="D24" s="16"/>
      <c r="E24" s="16">
        <v>146907620512</v>
      </c>
      <c r="F24" s="16"/>
      <c r="G24" s="16">
        <v>146096200944</v>
      </c>
      <c r="H24" s="16"/>
      <c r="I24" s="16">
        <f t="shared" si="0"/>
        <v>811419568</v>
      </c>
      <c r="J24" s="16"/>
      <c r="K24" s="16">
        <v>10010184</v>
      </c>
      <c r="L24" s="16"/>
      <c r="M24" s="16">
        <v>146907620512</v>
      </c>
      <c r="N24" s="16"/>
      <c r="O24" s="16">
        <v>146313100706</v>
      </c>
      <c r="P24" s="16"/>
      <c r="Q24" s="16">
        <f t="shared" si="1"/>
        <v>594519806</v>
      </c>
      <c r="S24" s="18"/>
      <c r="T24" s="17"/>
    </row>
    <row r="25" spans="1:21" x14ac:dyDescent="0.55000000000000004">
      <c r="A25" s="15" t="s">
        <v>32</v>
      </c>
      <c r="C25" s="16">
        <v>405092590</v>
      </c>
      <c r="D25" s="16"/>
      <c r="E25" s="16">
        <v>1724329023455</v>
      </c>
      <c r="F25" s="16"/>
      <c r="G25" s="16">
        <v>1686852370222</v>
      </c>
      <c r="H25" s="16"/>
      <c r="I25" s="16">
        <f t="shared" si="0"/>
        <v>37476653233</v>
      </c>
      <c r="J25" s="16"/>
      <c r="K25" s="16">
        <v>405092590</v>
      </c>
      <c r="L25" s="16"/>
      <c r="M25" s="16">
        <v>1724329023455</v>
      </c>
      <c r="N25" s="16"/>
      <c r="O25" s="16">
        <v>1650699778293</v>
      </c>
      <c r="P25" s="16"/>
      <c r="Q25" s="16">
        <f t="shared" si="1"/>
        <v>73629245162</v>
      </c>
    </row>
    <row r="26" spans="1:21" x14ac:dyDescent="0.55000000000000004">
      <c r="A26" s="15" t="s">
        <v>16</v>
      </c>
      <c r="C26" s="16">
        <v>221832</v>
      </c>
      <c r="D26" s="16"/>
      <c r="E26" s="16">
        <v>195132474218</v>
      </c>
      <c r="F26" s="16"/>
      <c r="G26" s="16">
        <v>239969322924</v>
      </c>
      <c r="H26" s="16"/>
      <c r="I26" s="16">
        <f t="shared" si="0"/>
        <v>-44836848706</v>
      </c>
      <c r="J26" s="16"/>
      <c r="K26" s="16">
        <v>221832</v>
      </c>
      <c r="L26" s="16"/>
      <c r="M26" s="16">
        <v>195132474218</v>
      </c>
      <c r="N26" s="16"/>
      <c r="O26" s="16">
        <v>224454450343</v>
      </c>
      <c r="P26" s="16"/>
      <c r="Q26" s="16">
        <f t="shared" si="1"/>
        <v>-29321976125</v>
      </c>
    </row>
    <row r="27" spans="1:21" x14ac:dyDescent="0.55000000000000004">
      <c r="A27" s="15" t="s">
        <v>26</v>
      </c>
      <c r="C27" s="16">
        <v>7309952</v>
      </c>
      <c r="D27" s="16"/>
      <c r="E27" s="16">
        <v>177156686720</v>
      </c>
      <c r="F27" s="16"/>
      <c r="G27" s="16">
        <v>177087322816</v>
      </c>
      <c r="H27" s="16"/>
      <c r="I27" s="16">
        <f t="shared" si="0"/>
        <v>69363904</v>
      </c>
      <c r="J27" s="16"/>
      <c r="K27" s="16">
        <v>7309952</v>
      </c>
      <c r="L27" s="16"/>
      <c r="M27" s="16">
        <v>177156686720</v>
      </c>
      <c r="N27" s="16"/>
      <c r="O27" s="16">
        <v>176418501662</v>
      </c>
      <c r="P27" s="16"/>
      <c r="Q27" s="16">
        <f t="shared" si="1"/>
        <v>738185058</v>
      </c>
      <c r="S27" s="18"/>
      <c r="T27" s="17"/>
    </row>
    <row r="28" spans="1:21" x14ac:dyDescent="0.55000000000000004">
      <c r="A28" s="15" t="s">
        <v>15</v>
      </c>
      <c r="C28" s="16">
        <v>19726194941</v>
      </c>
      <c r="D28" s="16"/>
      <c r="E28" s="16">
        <v>7358649897693</v>
      </c>
      <c r="F28" s="16"/>
      <c r="G28" s="16">
        <v>7201665366542</v>
      </c>
      <c r="H28" s="16"/>
      <c r="I28" s="16">
        <f t="shared" si="0"/>
        <v>156984531151</v>
      </c>
      <c r="J28" s="16"/>
      <c r="K28" s="16">
        <v>19726194941</v>
      </c>
      <c r="L28" s="16"/>
      <c r="M28" s="16">
        <v>7358649897693</v>
      </c>
      <c r="N28" s="16"/>
      <c r="O28" s="16">
        <v>7049945495301</v>
      </c>
      <c r="P28" s="16"/>
      <c r="Q28" s="16">
        <f t="shared" si="1"/>
        <v>308704402392</v>
      </c>
      <c r="T28" s="17"/>
    </row>
    <row r="29" spans="1:21" x14ac:dyDescent="0.55000000000000004">
      <c r="A29" s="15" t="s">
        <v>30</v>
      </c>
      <c r="C29" s="16">
        <v>30293646</v>
      </c>
      <c r="D29" s="16"/>
      <c r="E29" s="16">
        <v>509205895614</v>
      </c>
      <c r="F29" s="16"/>
      <c r="G29" s="16">
        <v>509784451356</v>
      </c>
      <c r="H29" s="16"/>
      <c r="I29" s="16">
        <f t="shared" si="0"/>
        <v>-578555742</v>
      </c>
      <c r="J29" s="16"/>
      <c r="K29" s="16">
        <v>30293646</v>
      </c>
      <c r="L29" s="16"/>
      <c r="M29" s="16">
        <v>509205895614</v>
      </c>
      <c r="N29" s="16"/>
      <c r="O29" s="16">
        <v>507935743141</v>
      </c>
      <c r="P29" s="16"/>
      <c r="Q29" s="16">
        <f t="shared" si="1"/>
        <v>1270152473</v>
      </c>
      <c r="S29" s="18"/>
      <c r="T29" s="17"/>
    </row>
    <row r="30" spans="1:21" x14ac:dyDescent="0.55000000000000004">
      <c r="A30" s="15" t="s">
        <v>64</v>
      </c>
      <c r="C30" s="16">
        <v>1050000</v>
      </c>
      <c r="D30" s="16"/>
      <c r="E30" s="16">
        <v>1038201868118</v>
      </c>
      <c r="F30" s="16"/>
      <c r="G30" s="16">
        <v>1026788810391</v>
      </c>
      <c r="H30" s="16"/>
      <c r="I30" s="16">
        <f t="shared" si="0"/>
        <v>11413057727</v>
      </c>
      <c r="J30" s="16"/>
      <c r="K30" s="16">
        <v>1050000</v>
      </c>
      <c r="L30" s="16"/>
      <c r="M30" s="16">
        <v>1038201868118</v>
      </c>
      <c r="N30" s="16"/>
      <c r="O30" s="16">
        <v>1017106085611</v>
      </c>
      <c r="P30" s="16"/>
      <c r="Q30" s="16">
        <f t="shared" si="1"/>
        <v>21095782507</v>
      </c>
    </row>
    <row r="31" spans="1:21" x14ac:dyDescent="0.55000000000000004">
      <c r="A31" s="15" t="s">
        <v>71</v>
      </c>
      <c r="C31" s="16">
        <v>3100000</v>
      </c>
      <c r="D31" s="16"/>
      <c r="E31" s="16">
        <v>3010448340606</v>
      </c>
      <c r="F31" s="16"/>
      <c r="G31" s="16">
        <v>2979759529843</v>
      </c>
      <c r="H31" s="16"/>
      <c r="I31" s="16">
        <f t="shared" si="0"/>
        <v>30688810763</v>
      </c>
      <c r="J31" s="16"/>
      <c r="K31" s="16">
        <v>3100000</v>
      </c>
      <c r="L31" s="16"/>
      <c r="M31" s="16">
        <v>3010448340606</v>
      </c>
      <c r="N31" s="16"/>
      <c r="O31" s="16">
        <v>2953720538893</v>
      </c>
      <c r="P31" s="16"/>
      <c r="Q31" s="16">
        <f t="shared" si="1"/>
        <v>56727801713</v>
      </c>
    </row>
    <row r="32" spans="1:21" x14ac:dyDescent="0.55000000000000004">
      <c r="A32" s="15" t="s">
        <v>75</v>
      </c>
      <c r="C32" s="16">
        <v>15695000</v>
      </c>
      <c r="D32" s="16"/>
      <c r="E32" s="16">
        <v>14756793157106</v>
      </c>
      <c r="F32" s="16"/>
      <c r="G32" s="16">
        <v>14288299866924</v>
      </c>
      <c r="H32" s="16"/>
      <c r="I32" s="16">
        <f t="shared" si="0"/>
        <v>468493290182</v>
      </c>
      <c r="J32" s="16"/>
      <c r="K32" s="16">
        <v>15695000</v>
      </c>
      <c r="L32" s="16"/>
      <c r="M32" s="16">
        <v>14756793157106</v>
      </c>
      <c r="N32" s="16"/>
      <c r="O32" s="16">
        <v>14384694821475</v>
      </c>
      <c r="P32" s="16"/>
      <c r="Q32" s="16">
        <f t="shared" si="1"/>
        <v>372098335631</v>
      </c>
    </row>
    <row r="33" spans="1:17" x14ac:dyDescent="0.55000000000000004">
      <c r="A33" s="15" t="s">
        <v>69</v>
      </c>
      <c r="C33" s="16">
        <v>846621</v>
      </c>
      <c r="D33" s="16"/>
      <c r="E33" s="16">
        <v>685753368447</v>
      </c>
      <c r="F33" s="16"/>
      <c r="G33" s="16">
        <v>667636381107</v>
      </c>
      <c r="H33" s="16"/>
      <c r="I33" s="16">
        <f t="shared" si="0"/>
        <v>18116987340</v>
      </c>
      <c r="J33" s="16"/>
      <c r="K33" s="16">
        <v>846621</v>
      </c>
      <c r="L33" s="16"/>
      <c r="M33" s="16">
        <v>685753368447</v>
      </c>
      <c r="N33" s="16"/>
      <c r="O33" s="16">
        <v>657926014528</v>
      </c>
      <c r="P33" s="16"/>
      <c r="Q33" s="16">
        <f t="shared" si="1"/>
        <v>27827353919</v>
      </c>
    </row>
    <row r="34" spans="1:17" x14ac:dyDescent="0.55000000000000004">
      <c r="A34" s="15" t="s">
        <v>67</v>
      </c>
      <c r="C34" s="16">
        <v>74170</v>
      </c>
      <c r="D34" s="16"/>
      <c r="E34" s="16">
        <v>61510505875</v>
      </c>
      <c r="F34" s="16"/>
      <c r="G34" s="16">
        <v>59742361593</v>
      </c>
      <c r="H34" s="16"/>
      <c r="I34" s="16">
        <f t="shared" si="0"/>
        <v>1768144282</v>
      </c>
      <c r="J34" s="16"/>
      <c r="K34" s="16">
        <v>74170</v>
      </c>
      <c r="L34" s="16"/>
      <c r="M34" s="16">
        <v>61510505875</v>
      </c>
      <c r="N34" s="16"/>
      <c r="O34" s="16">
        <v>58649138157</v>
      </c>
      <c r="P34" s="16"/>
      <c r="Q34" s="16">
        <f t="shared" si="1"/>
        <v>2861367718</v>
      </c>
    </row>
    <row r="35" spans="1:17" x14ac:dyDescent="0.55000000000000004">
      <c r="A35" s="15" t="s">
        <v>70</v>
      </c>
      <c r="C35" s="16">
        <v>717148</v>
      </c>
      <c r="D35" s="16"/>
      <c r="E35" s="16">
        <v>630613999520</v>
      </c>
      <c r="F35" s="16"/>
      <c r="G35" s="16">
        <v>610262127946</v>
      </c>
      <c r="H35" s="16"/>
      <c r="I35" s="16">
        <f t="shared" si="0"/>
        <v>20351871574</v>
      </c>
      <c r="J35" s="16"/>
      <c r="K35" s="16">
        <v>717148</v>
      </c>
      <c r="L35" s="16"/>
      <c r="M35" s="16">
        <v>630613999520</v>
      </c>
      <c r="N35" s="16"/>
      <c r="O35" s="16">
        <v>597002575253</v>
      </c>
      <c r="P35" s="16"/>
      <c r="Q35" s="16">
        <f t="shared" si="1"/>
        <v>33611424267</v>
      </c>
    </row>
    <row r="36" spans="1:17" x14ac:dyDescent="0.55000000000000004">
      <c r="A36" s="15" t="s">
        <v>76</v>
      </c>
      <c r="C36" s="16">
        <v>2600000</v>
      </c>
      <c r="D36" s="16"/>
      <c r="E36" s="16">
        <v>2388636636743</v>
      </c>
      <c r="F36" s="16"/>
      <c r="G36" s="16">
        <v>2425609803977</v>
      </c>
      <c r="H36" s="16"/>
      <c r="I36" s="16">
        <f t="shared" si="0"/>
        <v>-36973167234</v>
      </c>
      <c r="J36" s="16"/>
      <c r="K36" s="16">
        <v>2600000</v>
      </c>
      <c r="L36" s="16"/>
      <c r="M36" s="16">
        <v>2388636636743</v>
      </c>
      <c r="N36" s="16"/>
      <c r="O36" s="16">
        <v>2415254405265</v>
      </c>
      <c r="P36" s="16"/>
      <c r="Q36" s="16">
        <f t="shared" si="1"/>
        <v>-26617768522</v>
      </c>
    </row>
    <row r="37" spans="1:17" x14ac:dyDescent="0.55000000000000004">
      <c r="A37" s="15" t="s">
        <v>77</v>
      </c>
      <c r="C37" s="16">
        <v>5365000</v>
      </c>
      <c r="D37" s="16"/>
      <c r="E37" s="16">
        <v>5124460149474</v>
      </c>
      <c r="F37" s="16"/>
      <c r="G37" s="16">
        <v>5095243926232</v>
      </c>
      <c r="H37" s="16"/>
      <c r="I37" s="16">
        <f t="shared" si="0"/>
        <v>29216223242</v>
      </c>
      <c r="J37" s="16"/>
      <c r="K37" s="16">
        <v>5365000</v>
      </c>
      <c r="L37" s="16"/>
      <c r="M37" s="16">
        <v>5124460149474</v>
      </c>
      <c r="N37" s="16"/>
      <c r="O37" s="16">
        <v>5081676951973</v>
      </c>
      <c r="P37" s="16"/>
      <c r="Q37" s="16">
        <f t="shared" si="1"/>
        <v>42783197501</v>
      </c>
    </row>
    <row r="38" spans="1:17" x14ac:dyDescent="0.55000000000000004">
      <c r="A38" s="15" t="s">
        <v>72</v>
      </c>
      <c r="C38" s="16">
        <v>1205000</v>
      </c>
      <c r="D38" s="16"/>
      <c r="E38" s="16">
        <v>1094407275074</v>
      </c>
      <c r="F38" s="16"/>
      <c r="G38" s="16">
        <v>1084457975625</v>
      </c>
      <c r="H38" s="16"/>
      <c r="I38" s="16">
        <f t="shared" si="0"/>
        <v>9949299449</v>
      </c>
      <c r="J38" s="16"/>
      <c r="K38" s="16">
        <v>1205000</v>
      </c>
      <c r="L38" s="16"/>
      <c r="M38" s="16">
        <v>1094407275074</v>
      </c>
      <c r="N38" s="16"/>
      <c r="O38" s="16">
        <v>1084457975625</v>
      </c>
      <c r="P38" s="16"/>
      <c r="Q38" s="16">
        <f t="shared" si="1"/>
        <v>9949299449</v>
      </c>
    </row>
    <row r="39" spans="1:17" x14ac:dyDescent="0.55000000000000004">
      <c r="A39" s="15" t="s">
        <v>78</v>
      </c>
      <c r="C39" s="16">
        <v>1100000</v>
      </c>
      <c r="D39" s="16"/>
      <c r="E39" s="16">
        <v>971509852534</v>
      </c>
      <c r="F39" s="16"/>
      <c r="G39" s="16">
        <v>971509852534</v>
      </c>
      <c r="H39" s="16"/>
      <c r="I39" s="16">
        <f t="shared" si="0"/>
        <v>0</v>
      </c>
      <c r="J39" s="16"/>
      <c r="K39" s="16">
        <v>1100000</v>
      </c>
      <c r="L39" s="16"/>
      <c r="M39" s="16">
        <v>971509852534</v>
      </c>
      <c r="N39" s="16"/>
      <c r="O39" s="16">
        <v>983294795850</v>
      </c>
      <c r="P39" s="16"/>
      <c r="Q39" s="16">
        <f t="shared" si="1"/>
        <v>-11784943316</v>
      </c>
    </row>
    <row r="40" spans="1:17" x14ac:dyDescent="0.55000000000000004">
      <c r="A40" s="15" t="s">
        <v>79</v>
      </c>
      <c r="C40" s="16">
        <v>520300</v>
      </c>
      <c r="D40" s="16"/>
      <c r="E40" s="16">
        <v>490071350399</v>
      </c>
      <c r="F40" s="16"/>
      <c r="G40" s="16">
        <v>484817564591</v>
      </c>
      <c r="H40" s="16"/>
      <c r="I40" s="16">
        <f t="shared" si="0"/>
        <v>5253785808</v>
      </c>
      <c r="J40" s="16"/>
      <c r="K40" s="16">
        <v>520300</v>
      </c>
      <c r="L40" s="16"/>
      <c r="M40" s="16">
        <v>490071350399</v>
      </c>
      <c r="N40" s="16"/>
      <c r="O40" s="16">
        <v>490698287604</v>
      </c>
      <c r="P40" s="16"/>
      <c r="Q40" s="16">
        <f t="shared" si="1"/>
        <v>-626937205</v>
      </c>
    </row>
    <row r="41" spans="1:17" x14ac:dyDescent="0.55000000000000004">
      <c r="A41" s="15" t="s">
        <v>68</v>
      </c>
      <c r="C41" s="16">
        <v>784814</v>
      </c>
      <c r="D41" s="16"/>
      <c r="E41" s="16">
        <v>473232351675</v>
      </c>
      <c r="F41" s="16"/>
      <c r="G41" s="16">
        <v>467503431480</v>
      </c>
      <c r="H41" s="16"/>
      <c r="I41" s="16">
        <f t="shared" si="0"/>
        <v>5728920195</v>
      </c>
      <c r="J41" s="16"/>
      <c r="K41" s="16">
        <v>784814</v>
      </c>
      <c r="L41" s="16"/>
      <c r="M41" s="16">
        <v>473232351675</v>
      </c>
      <c r="N41" s="16"/>
      <c r="O41" s="16">
        <v>451250563363</v>
      </c>
      <c r="P41" s="16"/>
      <c r="Q41" s="16">
        <f t="shared" si="1"/>
        <v>21981788312</v>
      </c>
    </row>
    <row r="42" spans="1:17" x14ac:dyDescent="0.55000000000000004">
      <c r="A42" s="15" t="s">
        <v>65</v>
      </c>
      <c r="C42" s="16">
        <v>93466</v>
      </c>
      <c r="D42" s="16"/>
      <c r="E42" s="16">
        <v>78098097841</v>
      </c>
      <c r="F42" s="16"/>
      <c r="G42" s="16">
        <v>75774623119</v>
      </c>
      <c r="H42" s="16"/>
      <c r="I42" s="16">
        <f t="shared" si="0"/>
        <v>2323474722</v>
      </c>
      <c r="J42" s="16"/>
      <c r="K42" s="16">
        <v>93466</v>
      </c>
      <c r="L42" s="16"/>
      <c r="M42" s="16">
        <v>78098097841</v>
      </c>
      <c r="N42" s="16"/>
      <c r="O42" s="16">
        <v>74329694752</v>
      </c>
      <c r="P42" s="16"/>
      <c r="Q42" s="16">
        <f t="shared" si="1"/>
        <v>3768403089</v>
      </c>
    </row>
    <row r="43" spans="1:17" x14ac:dyDescent="0.55000000000000004">
      <c r="A43" s="15" t="s">
        <v>66</v>
      </c>
      <c r="C43" s="16">
        <v>1400</v>
      </c>
      <c r="D43" s="16"/>
      <c r="E43" s="16">
        <v>1084845960</v>
      </c>
      <c r="F43" s="16"/>
      <c r="G43" s="16">
        <v>1057085036</v>
      </c>
      <c r="H43" s="16"/>
      <c r="I43" s="16">
        <f t="shared" si="0"/>
        <v>27760924</v>
      </c>
      <c r="J43" s="16"/>
      <c r="K43" s="16">
        <v>1400</v>
      </c>
      <c r="L43" s="16"/>
      <c r="M43" s="16">
        <v>1084845960</v>
      </c>
      <c r="N43" s="16"/>
      <c r="O43" s="16">
        <v>1037219806</v>
      </c>
      <c r="P43" s="16"/>
      <c r="Q43" s="16">
        <f t="shared" si="1"/>
        <v>47626154</v>
      </c>
    </row>
    <row r="44" spans="1:17" x14ac:dyDescent="0.55000000000000004">
      <c r="A44" s="15" t="s">
        <v>73</v>
      </c>
      <c r="C44" s="16">
        <v>3785700</v>
      </c>
      <c r="D44" s="16"/>
      <c r="E44" s="16">
        <v>3462990092633</v>
      </c>
      <c r="F44" s="16"/>
      <c r="G44" s="16">
        <v>3439069181305</v>
      </c>
      <c r="H44" s="16"/>
      <c r="I44" s="16">
        <f t="shared" si="0"/>
        <v>23920911328</v>
      </c>
      <c r="J44" s="16"/>
      <c r="K44" s="16">
        <v>3785700</v>
      </c>
      <c r="L44" s="16"/>
      <c r="M44" s="16">
        <v>3462990092633</v>
      </c>
      <c r="N44" s="16"/>
      <c r="O44" s="16">
        <v>3419630593016</v>
      </c>
      <c r="P44" s="16"/>
      <c r="Q44" s="16">
        <f t="shared" si="1"/>
        <v>43359499617</v>
      </c>
    </row>
    <row r="45" spans="1:17" x14ac:dyDescent="0.55000000000000004">
      <c r="A45" s="15" t="s">
        <v>80</v>
      </c>
      <c r="C45" s="16">
        <v>5405000</v>
      </c>
      <c r="D45" s="16"/>
      <c r="E45" s="16">
        <v>5016683355986</v>
      </c>
      <c r="F45" s="16"/>
      <c r="G45" s="16">
        <v>4859744452604</v>
      </c>
      <c r="H45" s="16"/>
      <c r="I45" s="16">
        <f t="shared" si="0"/>
        <v>156938903382</v>
      </c>
      <c r="J45" s="16"/>
      <c r="K45" s="16">
        <v>5405000</v>
      </c>
      <c r="L45" s="16"/>
      <c r="M45" s="16">
        <v>5016683355986</v>
      </c>
      <c r="N45" s="16"/>
      <c r="O45" s="16">
        <v>4828234523662</v>
      </c>
      <c r="P45" s="16"/>
      <c r="Q45" s="16">
        <f t="shared" si="1"/>
        <v>188448832324</v>
      </c>
    </row>
    <row r="46" spans="1:17" x14ac:dyDescent="0.55000000000000004">
      <c r="A46" s="15" t="s">
        <v>84</v>
      </c>
      <c r="C46" s="16">
        <v>450000</v>
      </c>
      <c r="D46" s="16"/>
      <c r="E46" s="16">
        <v>433699043510</v>
      </c>
      <c r="F46" s="16"/>
      <c r="G46" s="16">
        <v>430092433272</v>
      </c>
      <c r="H46" s="16"/>
      <c r="I46" s="16">
        <f t="shared" si="0"/>
        <v>3606610238</v>
      </c>
      <c r="J46" s="16"/>
      <c r="K46" s="16">
        <v>450000</v>
      </c>
      <c r="L46" s="16"/>
      <c r="M46" s="16">
        <v>433699043510</v>
      </c>
      <c r="N46" s="16"/>
      <c r="O46" s="16">
        <v>427032551847</v>
      </c>
      <c r="P46" s="16"/>
      <c r="Q46" s="16">
        <f t="shared" si="1"/>
        <v>6666491663</v>
      </c>
    </row>
    <row r="47" spans="1:17" x14ac:dyDescent="0.55000000000000004">
      <c r="A47" s="15" t="s">
        <v>81</v>
      </c>
      <c r="C47" s="16">
        <v>1000000</v>
      </c>
      <c r="D47" s="16"/>
      <c r="E47" s="16">
        <v>915096538635</v>
      </c>
      <c r="F47" s="16"/>
      <c r="G47" s="16">
        <v>940160567366</v>
      </c>
      <c r="H47" s="16"/>
      <c r="I47" s="16">
        <f t="shared" si="0"/>
        <v>-25064028731</v>
      </c>
      <c r="J47" s="16"/>
      <c r="K47" s="16">
        <v>1000000</v>
      </c>
      <c r="L47" s="16"/>
      <c r="M47" s="16">
        <v>915096538635</v>
      </c>
      <c r="N47" s="16"/>
      <c r="O47" s="16">
        <v>907846819572</v>
      </c>
      <c r="P47" s="16"/>
      <c r="Q47" s="16">
        <f t="shared" si="1"/>
        <v>7249719063</v>
      </c>
    </row>
    <row r="48" spans="1:17" x14ac:dyDescent="0.55000000000000004">
      <c r="A48" s="15" t="s">
        <v>74</v>
      </c>
      <c r="C48" s="16">
        <v>1000000</v>
      </c>
      <c r="D48" s="16"/>
      <c r="E48" s="16">
        <v>958165869633</v>
      </c>
      <c r="F48" s="16"/>
      <c r="G48" s="16">
        <v>950460168241</v>
      </c>
      <c r="H48" s="16"/>
      <c r="I48" s="16">
        <f t="shared" si="0"/>
        <v>7705701392</v>
      </c>
      <c r="J48" s="16"/>
      <c r="K48" s="16">
        <v>1000000</v>
      </c>
      <c r="L48" s="16"/>
      <c r="M48" s="16">
        <v>958165869633</v>
      </c>
      <c r="N48" s="16"/>
      <c r="O48" s="16">
        <v>943922421588</v>
      </c>
      <c r="P48" s="16"/>
      <c r="Q48" s="16">
        <f t="shared" si="1"/>
        <v>14243448045</v>
      </c>
    </row>
    <row r="49" spans="1:20" x14ac:dyDescent="0.55000000000000004">
      <c r="A49" s="15" t="s">
        <v>82</v>
      </c>
      <c r="C49" s="16">
        <v>1049033</v>
      </c>
      <c r="D49" s="16"/>
      <c r="E49" s="16">
        <v>952090632650</v>
      </c>
      <c r="F49" s="16"/>
      <c r="G49" s="16">
        <v>962522861570</v>
      </c>
      <c r="H49" s="16"/>
      <c r="I49" s="16">
        <f t="shared" si="0"/>
        <v>-10432228920</v>
      </c>
      <c r="J49" s="16"/>
      <c r="K49" s="16">
        <v>1049033</v>
      </c>
      <c r="L49" s="16"/>
      <c r="M49" s="16">
        <v>952090632650</v>
      </c>
      <c r="N49" s="16"/>
      <c r="O49" s="16">
        <v>972239677708</v>
      </c>
      <c r="P49" s="16"/>
      <c r="Q49" s="16">
        <f t="shared" si="1"/>
        <v>-20149045058</v>
      </c>
    </row>
    <row r="50" spans="1:20" x14ac:dyDescent="0.55000000000000004">
      <c r="A50" s="15" t="s">
        <v>62</v>
      </c>
      <c r="C50" s="16">
        <v>3304640</v>
      </c>
      <c r="D50" s="16"/>
      <c r="E50" s="16">
        <v>4757716019535</v>
      </c>
      <c r="F50" s="16"/>
      <c r="G50" s="16">
        <v>4623908756796</v>
      </c>
      <c r="H50" s="16"/>
      <c r="I50" s="16">
        <f t="shared" si="0"/>
        <v>133807262739</v>
      </c>
      <c r="J50" s="16"/>
      <c r="K50" s="16">
        <v>3304640</v>
      </c>
      <c r="L50" s="16"/>
      <c r="M50" s="16">
        <v>4757716019535</v>
      </c>
      <c r="N50" s="16"/>
      <c r="O50" s="16">
        <v>4513329512356</v>
      </c>
      <c r="P50" s="16"/>
      <c r="Q50" s="16">
        <f t="shared" si="1"/>
        <v>244386507179</v>
      </c>
    </row>
    <row r="51" spans="1:20" x14ac:dyDescent="0.55000000000000004">
      <c r="A51" s="15" t="s">
        <v>61</v>
      </c>
      <c r="C51" s="16">
        <v>2366840</v>
      </c>
      <c r="D51" s="16"/>
      <c r="E51" s="16">
        <v>2862126205984</v>
      </c>
      <c r="F51" s="16"/>
      <c r="G51" s="16">
        <v>2778092744790</v>
      </c>
      <c r="H51" s="16"/>
      <c r="I51" s="16">
        <f t="shared" si="0"/>
        <v>84033461194</v>
      </c>
      <c r="J51" s="16"/>
      <c r="K51" s="16">
        <v>2366840</v>
      </c>
      <c r="L51" s="16"/>
      <c r="M51" s="16">
        <v>2862126205984</v>
      </c>
      <c r="N51" s="16"/>
      <c r="O51" s="16">
        <v>2708729050589</v>
      </c>
      <c r="P51" s="16"/>
      <c r="Q51" s="16">
        <f t="shared" si="1"/>
        <v>153397155395</v>
      </c>
    </row>
    <row r="52" spans="1:20" x14ac:dyDescent="0.55000000000000004">
      <c r="A52" s="15" t="s">
        <v>60</v>
      </c>
      <c r="C52" s="16">
        <v>2520813</v>
      </c>
      <c r="D52" s="16"/>
      <c r="E52" s="16">
        <v>2894339520442</v>
      </c>
      <c r="F52" s="16"/>
      <c r="G52" s="16">
        <v>2815125168792</v>
      </c>
      <c r="H52" s="16"/>
      <c r="I52" s="16">
        <f t="shared" si="0"/>
        <v>79214351650</v>
      </c>
      <c r="J52" s="16"/>
      <c r="K52" s="16">
        <v>2520813</v>
      </c>
      <c r="L52" s="16"/>
      <c r="M52" s="16">
        <v>2894339520442</v>
      </c>
      <c r="N52" s="16"/>
      <c r="O52" s="16">
        <v>2749616873469</v>
      </c>
      <c r="P52" s="16"/>
      <c r="Q52" s="16">
        <f t="shared" si="1"/>
        <v>144722646973</v>
      </c>
    </row>
    <row r="53" spans="1:20" x14ac:dyDescent="0.55000000000000004">
      <c r="A53" s="15" t="s">
        <v>58</v>
      </c>
      <c r="C53" s="16">
        <v>3207600</v>
      </c>
      <c r="D53" s="16"/>
      <c r="E53" s="16">
        <v>4947097215459</v>
      </c>
      <c r="F53" s="16"/>
      <c r="G53" s="16">
        <v>4947097215459</v>
      </c>
      <c r="H53" s="16"/>
      <c r="I53" s="16">
        <f t="shared" si="0"/>
        <v>0</v>
      </c>
      <c r="J53" s="16"/>
      <c r="K53" s="16">
        <v>3207600</v>
      </c>
      <c r="L53" s="16"/>
      <c r="M53" s="16">
        <v>4947097215459</v>
      </c>
      <c r="N53" s="16"/>
      <c r="O53" s="16">
        <v>4972643700869</v>
      </c>
      <c r="P53" s="16"/>
      <c r="Q53" s="16">
        <f t="shared" si="1"/>
        <v>-25546485410</v>
      </c>
    </row>
    <row r="54" spans="1:20" x14ac:dyDescent="0.55000000000000004">
      <c r="A54" s="15" t="s">
        <v>83</v>
      </c>
      <c r="C54" s="16">
        <v>26300000</v>
      </c>
      <c r="D54" s="16"/>
      <c r="E54" s="16">
        <v>22489783887103</v>
      </c>
      <c r="F54" s="16"/>
      <c r="G54" s="16">
        <v>25041021722806</v>
      </c>
      <c r="H54" s="16"/>
      <c r="I54" s="16">
        <f>E54-G54</f>
        <v>-2551237835703</v>
      </c>
      <c r="J54" s="16"/>
      <c r="K54" s="16">
        <v>26300000</v>
      </c>
      <c r="L54" s="16"/>
      <c r="M54" s="16">
        <v>22489783887103</v>
      </c>
      <c r="N54" s="16"/>
      <c r="O54" s="16">
        <v>24987893000000</v>
      </c>
      <c r="P54" s="16"/>
      <c r="Q54" s="16">
        <f t="shared" si="1"/>
        <v>-2498109112897</v>
      </c>
    </row>
    <row r="55" spans="1:20" x14ac:dyDescent="0.55000000000000004">
      <c r="A55" s="15" t="s">
        <v>63</v>
      </c>
      <c r="C55" s="16">
        <v>963700</v>
      </c>
      <c r="D55" s="16"/>
      <c r="E55" s="16">
        <v>4104681153332</v>
      </c>
      <c r="F55" s="16"/>
      <c r="G55" s="16">
        <v>4022846273103</v>
      </c>
      <c r="H55" s="16"/>
      <c r="I55" s="16">
        <f t="shared" si="0"/>
        <v>81834880229</v>
      </c>
      <c r="J55" s="16"/>
      <c r="K55" s="16">
        <v>963700</v>
      </c>
      <c r="L55" s="16"/>
      <c r="M55" s="16">
        <v>4104681153332</v>
      </c>
      <c r="N55" s="16"/>
      <c r="O55" s="16">
        <v>3999707714200</v>
      </c>
      <c r="P55" s="16"/>
      <c r="Q55" s="16">
        <f t="shared" si="1"/>
        <v>104973439132</v>
      </c>
    </row>
    <row r="56" spans="1:20" x14ac:dyDescent="0.55000000000000004">
      <c r="A56" s="15" t="s">
        <v>59</v>
      </c>
      <c r="C56" s="16">
        <v>1129130</v>
      </c>
      <c r="D56" s="16"/>
      <c r="E56" s="16">
        <v>1999994558636</v>
      </c>
      <c r="F56" s="16"/>
      <c r="G56" s="16">
        <v>1999994558636</v>
      </c>
      <c r="H56" s="16"/>
      <c r="I56" s="16">
        <f t="shared" si="0"/>
        <v>0</v>
      </c>
      <c r="J56" s="16"/>
      <c r="K56" s="16">
        <v>1129130</v>
      </c>
      <c r="L56" s="16"/>
      <c r="M56" s="16">
        <v>1999994558636</v>
      </c>
      <c r="N56" s="16"/>
      <c r="O56" s="16">
        <v>2000304094127</v>
      </c>
      <c r="P56" s="16"/>
      <c r="Q56" s="16">
        <f t="shared" si="1"/>
        <v>-309535491</v>
      </c>
    </row>
    <row r="57" spans="1:20" ht="25.5" thickBot="1" x14ac:dyDescent="0.65">
      <c r="A57" s="19" t="s">
        <v>39</v>
      </c>
      <c r="C57" s="16" t="s">
        <v>39</v>
      </c>
      <c r="D57" s="16"/>
      <c r="E57" s="20">
        <f>SUM(E8:E56)</f>
        <v>122936098407343</v>
      </c>
      <c r="F57" s="16"/>
      <c r="G57" s="20">
        <f>SUM(G8:G56)</f>
        <v>124278451164727</v>
      </c>
      <c r="H57" s="16"/>
      <c r="I57" s="20">
        <f>SUM(I8:I56)</f>
        <v>-1342352757384</v>
      </c>
      <c r="J57" s="16"/>
      <c r="K57" s="16" t="s">
        <v>39</v>
      </c>
      <c r="L57" s="16"/>
      <c r="M57" s="20">
        <f>SUM(M8:M56)</f>
        <v>122906505742367</v>
      </c>
      <c r="N57" s="16"/>
      <c r="O57" s="20">
        <f>SUM(O8:O56)</f>
        <v>123268937204535</v>
      </c>
      <c r="P57" s="16"/>
      <c r="Q57" s="20">
        <f>SUM(Q8:Q56)</f>
        <v>-362431462168</v>
      </c>
    </row>
    <row r="58" spans="1:20" ht="24.75" thickTop="1" x14ac:dyDescent="0.55000000000000004">
      <c r="Q58" s="18"/>
    </row>
    <row r="59" spans="1:20" x14ac:dyDescent="0.55000000000000004">
      <c r="Q59" s="17"/>
    </row>
    <row r="60" spans="1:20" x14ac:dyDescent="0.55000000000000004">
      <c r="Q60" s="18"/>
    </row>
    <row r="61" spans="1:20" x14ac:dyDescent="0.55000000000000004">
      <c r="Q61" s="17"/>
      <c r="T61" s="17"/>
    </row>
    <row r="63" spans="1:20" x14ac:dyDescent="0.55000000000000004">
      <c r="O63" s="17"/>
      <c r="Q63" s="17"/>
      <c r="S63" s="17"/>
      <c r="T63" s="1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8CE9B-1216-4066-AD3D-D6DF02F5B5A3}">
  <dimension ref="A2:Y27"/>
  <sheetViews>
    <sheetView rightToLeft="1" topLeftCell="D4" workbookViewId="0">
      <selection activeCell="Y27" sqref="Y27"/>
    </sheetView>
  </sheetViews>
  <sheetFormatPr defaultRowHeight="24" x14ac:dyDescent="0.55000000000000004"/>
  <cols>
    <col min="1" max="1" width="44.42578125" style="1" bestFit="1" customWidth="1"/>
    <col min="2" max="2" width="1" style="1" customWidth="1"/>
    <col min="3" max="3" width="21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20" style="1" customWidth="1"/>
    <col min="10" max="10" width="1" style="1" customWidth="1"/>
    <col min="11" max="11" width="26" style="1" customWidth="1"/>
    <col min="12" max="12" width="1" style="1" customWidth="1"/>
    <col min="13" max="13" width="21" style="1" customWidth="1"/>
    <col min="14" max="14" width="1" style="1" customWidth="1"/>
    <col min="15" max="15" width="22" style="1" customWidth="1"/>
    <col min="16" max="16" width="1" style="1" customWidth="1"/>
    <col min="17" max="17" width="21" style="1" customWidth="1"/>
    <col min="18" max="18" width="1" style="1" customWidth="1"/>
    <col min="19" max="19" width="16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  <c r="R2" s="26" t="s">
        <v>0</v>
      </c>
      <c r="S2" s="26" t="s">
        <v>0</v>
      </c>
      <c r="T2" s="26" t="s">
        <v>0</v>
      </c>
      <c r="U2" s="26" t="s">
        <v>0</v>
      </c>
      <c r="V2" s="26" t="s">
        <v>0</v>
      </c>
      <c r="W2" s="26" t="s">
        <v>0</v>
      </c>
      <c r="X2" s="26" t="s">
        <v>0</v>
      </c>
      <c r="Y2" s="26" t="s">
        <v>0</v>
      </c>
    </row>
    <row r="3" spans="1:25" ht="24.75" x14ac:dyDescent="0.55000000000000004">
      <c r="A3" s="26" t="s">
        <v>1</v>
      </c>
      <c r="B3" s="26" t="s">
        <v>1</v>
      </c>
      <c r="C3" s="26" t="s">
        <v>1</v>
      </c>
      <c r="D3" s="26" t="s">
        <v>1</v>
      </c>
      <c r="E3" s="26" t="s">
        <v>1</v>
      </c>
      <c r="F3" s="26" t="s">
        <v>1</v>
      </c>
      <c r="G3" s="26" t="s">
        <v>1</v>
      </c>
      <c r="H3" s="26" t="s">
        <v>1</v>
      </c>
      <c r="I3" s="26" t="s">
        <v>1</v>
      </c>
      <c r="J3" s="26" t="s">
        <v>1</v>
      </c>
      <c r="K3" s="26" t="s">
        <v>1</v>
      </c>
      <c r="L3" s="26" t="s">
        <v>1</v>
      </c>
      <c r="M3" s="26" t="s">
        <v>1</v>
      </c>
      <c r="N3" s="26" t="s">
        <v>1</v>
      </c>
      <c r="O3" s="26" t="s">
        <v>1</v>
      </c>
      <c r="P3" s="26" t="s">
        <v>1</v>
      </c>
      <c r="Q3" s="26" t="s">
        <v>1</v>
      </c>
      <c r="R3" s="26" t="s">
        <v>1</v>
      </c>
      <c r="S3" s="26" t="s">
        <v>1</v>
      </c>
      <c r="T3" s="26" t="s">
        <v>1</v>
      </c>
      <c r="U3" s="26" t="s">
        <v>1</v>
      </c>
      <c r="V3" s="26" t="s">
        <v>1</v>
      </c>
      <c r="W3" s="26" t="s">
        <v>1</v>
      </c>
      <c r="X3" s="26" t="s">
        <v>1</v>
      </c>
      <c r="Y3" s="26" t="s">
        <v>1</v>
      </c>
    </row>
    <row r="4" spans="1:25" ht="24.75" x14ac:dyDescent="0.55000000000000004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  <c r="R4" s="26" t="s">
        <v>2</v>
      </c>
      <c r="S4" s="26" t="s">
        <v>2</v>
      </c>
      <c r="T4" s="26" t="s">
        <v>2</v>
      </c>
      <c r="U4" s="26" t="s">
        <v>2</v>
      </c>
      <c r="V4" s="26" t="s">
        <v>2</v>
      </c>
      <c r="W4" s="26" t="s">
        <v>2</v>
      </c>
      <c r="X4" s="26" t="s">
        <v>2</v>
      </c>
      <c r="Y4" s="26" t="s">
        <v>2</v>
      </c>
    </row>
    <row r="6" spans="1:25" ht="25.5" thickBot="1" x14ac:dyDescent="0.6">
      <c r="A6" s="25" t="s">
        <v>3</v>
      </c>
      <c r="C6" s="25" t="s">
        <v>206</v>
      </c>
      <c r="D6" s="25" t="s">
        <v>4</v>
      </c>
      <c r="E6" s="25" t="s">
        <v>4</v>
      </c>
      <c r="F6" s="25" t="s">
        <v>4</v>
      </c>
      <c r="G6" s="25" t="s">
        <v>4</v>
      </c>
      <c r="I6" s="25" t="s">
        <v>5</v>
      </c>
      <c r="J6" s="25" t="s">
        <v>5</v>
      </c>
      <c r="K6" s="25" t="s">
        <v>5</v>
      </c>
      <c r="L6" s="25" t="s">
        <v>5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  <c r="T6" s="25" t="s">
        <v>6</v>
      </c>
      <c r="U6" s="25" t="s">
        <v>6</v>
      </c>
      <c r="V6" s="25" t="s">
        <v>6</v>
      </c>
      <c r="W6" s="25" t="s">
        <v>6</v>
      </c>
      <c r="X6" s="25" t="s">
        <v>6</v>
      </c>
      <c r="Y6" s="25" t="s">
        <v>6</v>
      </c>
    </row>
    <row r="7" spans="1:25" ht="25.5" thickBot="1" x14ac:dyDescent="0.6">
      <c r="A7" s="25" t="s">
        <v>3</v>
      </c>
      <c r="C7" s="25" t="s">
        <v>7</v>
      </c>
      <c r="E7" s="25" t="s">
        <v>8</v>
      </c>
      <c r="G7" s="25" t="s">
        <v>9</v>
      </c>
      <c r="I7" s="25" t="s">
        <v>10</v>
      </c>
      <c r="J7" s="25" t="s">
        <v>10</v>
      </c>
      <c r="K7" s="25" t="s">
        <v>10</v>
      </c>
      <c r="M7" s="25" t="s">
        <v>11</v>
      </c>
      <c r="N7" s="25" t="s">
        <v>11</v>
      </c>
      <c r="O7" s="25" t="s">
        <v>11</v>
      </c>
      <c r="Q7" s="25" t="s">
        <v>7</v>
      </c>
      <c r="S7" s="25" t="s">
        <v>12</v>
      </c>
      <c r="U7" s="25" t="s">
        <v>8</v>
      </c>
      <c r="W7" s="25" t="s">
        <v>9</v>
      </c>
      <c r="Y7" s="25" t="s">
        <v>13</v>
      </c>
    </row>
    <row r="8" spans="1:25" ht="25.5" thickBot="1" x14ac:dyDescent="0.6">
      <c r="A8" s="25" t="s">
        <v>3</v>
      </c>
      <c r="C8" s="25" t="s">
        <v>7</v>
      </c>
      <c r="E8" s="25" t="s">
        <v>8</v>
      </c>
      <c r="G8" s="25" t="s">
        <v>9</v>
      </c>
      <c r="I8" s="10" t="s">
        <v>7</v>
      </c>
      <c r="K8" s="10" t="s">
        <v>8</v>
      </c>
      <c r="M8" s="10" t="s">
        <v>7</v>
      </c>
      <c r="O8" s="10" t="s">
        <v>14</v>
      </c>
      <c r="Q8" s="25" t="s">
        <v>7</v>
      </c>
      <c r="S8" s="25" t="s">
        <v>12</v>
      </c>
      <c r="U8" s="25" t="s">
        <v>8</v>
      </c>
      <c r="W8" s="25" t="s">
        <v>9</v>
      </c>
      <c r="Y8" s="25" t="s">
        <v>13</v>
      </c>
    </row>
    <row r="9" spans="1:25" x14ac:dyDescent="0.55000000000000004">
      <c r="A9" s="1" t="s">
        <v>17</v>
      </c>
      <c r="C9" s="5">
        <v>10010184</v>
      </c>
      <c r="D9" s="5"/>
      <c r="E9" s="5">
        <v>118106448184</v>
      </c>
      <c r="F9" s="5"/>
      <c r="G9" s="5">
        <v>132997430286.57201</v>
      </c>
      <c r="H9" s="5"/>
      <c r="I9" s="5">
        <v>0</v>
      </c>
      <c r="J9" s="5"/>
      <c r="K9" s="5">
        <v>0</v>
      </c>
      <c r="L9" s="5"/>
      <c r="M9" s="5">
        <v>0</v>
      </c>
      <c r="N9" s="5"/>
      <c r="O9" s="5">
        <v>0</v>
      </c>
      <c r="P9" s="5"/>
      <c r="Q9" s="5">
        <v>10010184</v>
      </c>
      <c r="R9" s="5"/>
      <c r="S9" s="5">
        <v>14680</v>
      </c>
      <c r="T9" s="5"/>
      <c r="U9" s="5">
        <v>118106448184</v>
      </c>
      <c r="V9" s="5"/>
      <c r="W9" s="5">
        <v>146907620512.181</v>
      </c>
      <c r="Y9" s="11">
        <v>6.2598122902150246E-4</v>
      </c>
    </row>
    <row r="10" spans="1:25" x14ac:dyDescent="0.55000000000000004">
      <c r="A10" s="1" t="s">
        <v>18</v>
      </c>
      <c r="C10" s="5">
        <v>49786951</v>
      </c>
      <c r="D10" s="5"/>
      <c r="E10" s="5">
        <v>760568789716</v>
      </c>
      <c r="F10" s="5"/>
      <c r="G10" s="5">
        <v>836680124495.802</v>
      </c>
      <c r="H10" s="5"/>
      <c r="I10" s="5">
        <v>4388363</v>
      </c>
      <c r="J10" s="5"/>
      <c r="K10" s="5">
        <v>80651091185</v>
      </c>
      <c r="L10" s="5"/>
      <c r="M10" s="5">
        <v>0</v>
      </c>
      <c r="N10" s="5"/>
      <c r="O10" s="5">
        <v>0</v>
      </c>
      <c r="P10" s="5"/>
      <c r="Q10" s="5">
        <v>54175314</v>
      </c>
      <c r="R10" s="5"/>
      <c r="S10" s="5">
        <v>20360</v>
      </c>
      <c r="T10" s="5"/>
      <c r="U10" s="5">
        <v>841219880901</v>
      </c>
      <c r="V10" s="5"/>
      <c r="W10" s="5">
        <v>1102695035362.98</v>
      </c>
      <c r="Y10" s="11">
        <v>4.6986425283172643E-3</v>
      </c>
    </row>
    <row r="11" spans="1:25" x14ac:dyDescent="0.55000000000000004">
      <c r="A11" s="1" t="s">
        <v>19</v>
      </c>
      <c r="C11" s="5">
        <v>42507225</v>
      </c>
      <c r="D11" s="5"/>
      <c r="E11" s="5">
        <v>519394928700</v>
      </c>
      <c r="F11" s="5"/>
      <c r="G11" s="5">
        <v>571984186534.177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0</v>
      </c>
      <c r="P11" s="5"/>
      <c r="Q11" s="5">
        <v>42507225</v>
      </c>
      <c r="R11" s="5"/>
      <c r="S11" s="5">
        <v>16020</v>
      </c>
      <c r="T11" s="5"/>
      <c r="U11" s="5">
        <v>519394928700</v>
      </c>
      <c r="V11" s="5"/>
      <c r="W11" s="5">
        <v>680771669262.81799</v>
      </c>
      <c r="Y11" s="11">
        <v>2.9008044968832909E-3</v>
      </c>
    </row>
    <row r="12" spans="1:25" x14ac:dyDescent="0.55000000000000004">
      <c r="A12" s="1" t="s">
        <v>20</v>
      </c>
      <c r="C12" s="5">
        <v>40000000</v>
      </c>
      <c r="D12" s="5"/>
      <c r="E12" s="5">
        <v>409996905972</v>
      </c>
      <c r="F12" s="5"/>
      <c r="G12" s="5">
        <v>366695462000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0</v>
      </c>
      <c r="P12" s="5"/>
      <c r="Q12" s="5">
        <v>40000000</v>
      </c>
      <c r="R12" s="5"/>
      <c r="S12" s="5">
        <v>9940</v>
      </c>
      <c r="T12" s="5"/>
      <c r="U12" s="5">
        <v>409996905972</v>
      </c>
      <c r="V12" s="5"/>
      <c r="W12" s="5">
        <v>397486684000</v>
      </c>
      <c r="Y12" s="11">
        <v>1.6937120218986222E-3</v>
      </c>
    </row>
    <row r="13" spans="1:25" x14ac:dyDescent="0.55000000000000004">
      <c r="A13" s="1" t="s">
        <v>21</v>
      </c>
      <c r="C13" s="5">
        <v>254709391</v>
      </c>
      <c r="D13" s="5"/>
      <c r="E13" s="5">
        <v>4399999970931</v>
      </c>
      <c r="F13" s="5"/>
      <c r="G13" s="5">
        <v>4621447190304</v>
      </c>
      <c r="H13" s="5"/>
      <c r="I13" s="5">
        <v>59673226</v>
      </c>
      <c r="J13" s="5"/>
      <c r="K13" s="5">
        <v>1099999963919.28</v>
      </c>
      <c r="L13" s="5"/>
      <c r="M13" s="5">
        <v>0</v>
      </c>
      <c r="N13" s="5"/>
      <c r="O13" s="5">
        <v>0</v>
      </c>
      <c r="P13" s="5"/>
      <c r="Q13" s="5">
        <v>314382617</v>
      </c>
      <c r="R13" s="5"/>
      <c r="S13" s="5">
        <v>18623</v>
      </c>
      <c r="T13" s="5"/>
      <c r="U13" s="5">
        <v>5499999934849</v>
      </c>
      <c r="V13" s="5"/>
      <c r="W13" s="5">
        <v>5854747476391</v>
      </c>
      <c r="Y13" s="11">
        <v>2.4947392164573888E-2</v>
      </c>
    </row>
    <row r="14" spans="1:25" x14ac:dyDescent="0.55000000000000004">
      <c r="A14" s="1" t="s">
        <v>22</v>
      </c>
      <c r="C14" s="5">
        <v>3700000</v>
      </c>
      <c r="D14" s="5"/>
      <c r="E14" s="5">
        <v>37018037500</v>
      </c>
      <c r="F14" s="5"/>
      <c r="G14" s="5">
        <v>55467420232.75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0</v>
      </c>
      <c r="P14" s="5"/>
      <c r="Q14" s="5">
        <v>3700000</v>
      </c>
      <c r="R14" s="5"/>
      <c r="S14" s="5">
        <v>11294</v>
      </c>
      <c r="T14" s="5"/>
      <c r="U14" s="5">
        <v>37018037500</v>
      </c>
      <c r="V14" s="5"/>
      <c r="W14" s="5">
        <v>41768838785.75</v>
      </c>
      <c r="Y14" s="11">
        <v>1.7797925626150088E-4</v>
      </c>
    </row>
    <row r="15" spans="1:25" x14ac:dyDescent="0.55000000000000004">
      <c r="A15" s="1" t="s">
        <v>23</v>
      </c>
      <c r="C15" s="5">
        <v>17174682</v>
      </c>
      <c r="D15" s="5"/>
      <c r="E15" s="5">
        <v>840217304773</v>
      </c>
      <c r="F15" s="5"/>
      <c r="G15" s="5">
        <v>985391258092.22095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0</v>
      </c>
      <c r="P15" s="5"/>
      <c r="Q15" s="5">
        <v>17174682</v>
      </c>
      <c r="R15" s="5"/>
      <c r="S15" s="5">
        <v>66053</v>
      </c>
      <c r="T15" s="5"/>
      <c r="U15" s="5">
        <v>840217304773</v>
      </c>
      <c r="V15" s="5"/>
      <c r="W15" s="5">
        <v>1134115954954.01</v>
      </c>
      <c r="Y15" s="11">
        <v>4.8325287473847626E-3</v>
      </c>
    </row>
    <row r="16" spans="1:25" x14ac:dyDescent="0.55000000000000004">
      <c r="A16" s="1" t="s">
        <v>24</v>
      </c>
      <c r="C16" s="5">
        <v>219429774</v>
      </c>
      <c r="D16" s="5"/>
      <c r="E16" s="5">
        <v>2999999984173</v>
      </c>
      <c r="F16" s="5"/>
      <c r="G16" s="5">
        <v>3249754952940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0</v>
      </c>
      <c r="P16" s="5"/>
      <c r="Q16" s="5">
        <v>219429774</v>
      </c>
      <c r="R16" s="5"/>
      <c r="S16" s="5">
        <v>15235</v>
      </c>
      <c r="T16" s="5"/>
      <c r="U16" s="5">
        <v>2999999984173</v>
      </c>
      <c r="V16" s="5"/>
      <c r="W16" s="5">
        <v>3343012606890</v>
      </c>
      <c r="Y16" s="11">
        <v>1.42447555341206E-2</v>
      </c>
    </row>
    <row r="17" spans="1:25" x14ac:dyDescent="0.55000000000000004">
      <c r="A17" s="1" t="s">
        <v>25</v>
      </c>
      <c r="C17" s="5">
        <v>8245382</v>
      </c>
      <c r="D17" s="5"/>
      <c r="E17" s="5">
        <v>99999992896</v>
      </c>
      <c r="F17" s="5"/>
      <c r="G17" s="5">
        <v>126335743004</v>
      </c>
      <c r="H17" s="5"/>
      <c r="I17" s="5">
        <v>0</v>
      </c>
      <c r="J17" s="5"/>
      <c r="K17" s="5">
        <v>0</v>
      </c>
      <c r="L17" s="5"/>
      <c r="M17" s="5">
        <v>0</v>
      </c>
      <c r="N17" s="5"/>
      <c r="O17" s="5">
        <v>0</v>
      </c>
      <c r="P17" s="5"/>
      <c r="Q17" s="5">
        <v>8245382</v>
      </c>
      <c r="R17" s="5"/>
      <c r="S17" s="5">
        <v>16351</v>
      </c>
      <c r="T17" s="5"/>
      <c r="U17" s="5">
        <v>99999992896</v>
      </c>
      <c r="V17" s="5"/>
      <c r="W17" s="5">
        <v>134820241082</v>
      </c>
      <c r="Y17" s="11">
        <v>5.7447625872129567E-4</v>
      </c>
    </row>
    <row r="18" spans="1:25" x14ac:dyDescent="0.55000000000000004">
      <c r="A18" s="1" t="s">
        <v>26</v>
      </c>
      <c r="C18" s="5">
        <v>7309952</v>
      </c>
      <c r="D18" s="5"/>
      <c r="E18" s="5">
        <v>149999986432</v>
      </c>
      <c r="F18" s="5"/>
      <c r="G18" s="5">
        <v>166425677184</v>
      </c>
      <c r="H18" s="5"/>
      <c r="I18" s="5">
        <v>0</v>
      </c>
      <c r="J18" s="5"/>
      <c r="K18" s="5">
        <v>0</v>
      </c>
      <c r="L18" s="5"/>
      <c r="M18" s="5">
        <v>0</v>
      </c>
      <c r="N18" s="5"/>
      <c r="O18" s="5">
        <v>0</v>
      </c>
      <c r="P18" s="5"/>
      <c r="Q18" s="5">
        <v>7309952</v>
      </c>
      <c r="R18" s="5"/>
      <c r="S18" s="5">
        <v>24235</v>
      </c>
      <c r="T18" s="5"/>
      <c r="U18" s="5">
        <v>149999986432</v>
      </c>
      <c r="V18" s="5"/>
      <c r="W18" s="5">
        <v>177156686720</v>
      </c>
      <c r="Y18" s="11">
        <v>7.5487411814125578E-4</v>
      </c>
    </row>
    <row r="19" spans="1:25" x14ac:dyDescent="0.55000000000000004">
      <c r="A19" s="1" t="s">
        <v>27</v>
      </c>
      <c r="C19" s="5">
        <v>1436747</v>
      </c>
      <c r="D19" s="5"/>
      <c r="E19" s="5">
        <v>59999991467</v>
      </c>
      <c r="F19" s="5"/>
      <c r="G19" s="5">
        <v>60215503517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5">
        <v>0</v>
      </c>
      <c r="P19" s="5"/>
      <c r="Q19" s="5">
        <v>1436747</v>
      </c>
      <c r="R19" s="5"/>
      <c r="S19" s="5">
        <v>44176</v>
      </c>
      <c r="T19" s="5"/>
      <c r="U19" s="5">
        <v>59999991467</v>
      </c>
      <c r="V19" s="5"/>
      <c r="W19" s="5">
        <v>63469735472</v>
      </c>
      <c r="Y19" s="11">
        <v>2.7044793781230627E-4</v>
      </c>
    </row>
    <row r="20" spans="1:25" x14ac:dyDescent="0.55000000000000004">
      <c r="A20" s="1" t="s">
        <v>28</v>
      </c>
      <c r="C20" s="5">
        <v>5274123</v>
      </c>
      <c r="D20" s="5"/>
      <c r="E20" s="5">
        <v>199999932631</v>
      </c>
      <c r="F20" s="5"/>
      <c r="G20" s="5">
        <v>229324142163</v>
      </c>
      <c r="H20" s="5"/>
      <c r="I20" s="5">
        <v>0</v>
      </c>
      <c r="J20" s="5"/>
      <c r="K20" s="5">
        <v>0</v>
      </c>
      <c r="L20" s="5"/>
      <c r="M20" s="5">
        <v>0</v>
      </c>
      <c r="N20" s="5"/>
      <c r="O20" s="5">
        <v>0</v>
      </c>
      <c r="P20" s="5"/>
      <c r="Q20" s="5">
        <v>5274123</v>
      </c>
      <c r="R20" s="5"/>
      <c r="S20" s="5">
        <v>46760</v>
      </c>
      <c r="T20" s="5"/>
      <c r="U20" s="5">
        <v>199999932631</v>
      </c>
      <c r="V20" s="5"/>
      <c r="W20" s="5">
        <v>246617991480</v>
      </c>
      <c r="Y20" s="11">
        <v>1.0508524531759357E-3</v>
      </c>
    </row>
    <row r="21" spans="1:25" x14ac:dyDescent="0.55000000000000004">
      <c r="A21" s="1" t="s">
        <v>29</v>
      </c>
      <c r="C21" s="5">
        <v>10507494</v>
      </c>
      <c r="D21" s="5"/>
      <c r="E21" s="5">
        <v>749999814994</v>
      </c>
      <c r="F21" s="5"/>
      <c r="G21" s="5">
        <v>834473650998</v>
      </c>
      <c r="H21" s="5"/>
      <c r="I21" s="5">
        <v>0</v>
      </c>
      <c r="J21" s="5"/>
      <c r="K21" s="5">
        <v>0</v>
      </c>
      <c r="L21" s="5"/>
      <c r="M21" s="5">
        <v>0</v>
      </c>
      <c r="N21" s="5"/>
      <c r="O21" s="5">
        <v>0</v>
      </c>
      <c r="P21" s="5"/>
      <c r="Q21" s="5">
        <v>10507494</v>
      </c>
      <c r="R21" s="5"/>
      <c r="S21" s="5">
        <v>85601</v>
      </c>
      <c r="T21" s="5"/>
      <c r="U21" s="5">
        <v>749999814994</v>
      </c>
      <c r="V21" s="5"/>
      <c r="W21" s="5">
        <v>899451993894</v>
      </c>
      <c r="Y21" s="11">
        <v>3.8326130572438346E-3</v>
      </c>
    </row>
    <row r="22" spans="1:25" x14ac:dyDescent="0.55000000000000004">
      <c r="A22" s="1" t="s">
        <v>30</v>
      </c>
      <c r="C22" s="5">
        <v>30293646</v>
      </c>
      <c r="D22" s="5"/>
      <c r="E22" s="5">
        <v>399999983523</v>
      </c>
      <c r="F22" s="5"/>
      <c r="G22" s="5">
        <v>481608384108</v>
      </c>
      <c r="H22" s="5"/>
      <c r="I22" s="5">
        <v>0</v>
      </c>
      <c r="J22" s="5"/>
      <c r="K22" s="5">
        <v>0</v>
      </c>
      <c r="L22" s="5"/>
      <c r="M22" s="5">
        <v>0</v>
      </c>
      <c r="N22" s="5"/>
      <c r="O22" s="5">
        <v>0</v>
      </c>
      <c r="P22" s="5"/>
      <c r="Q22" s="5">
        <v>30293646</v>
      </c>
      <c r="R22" s="5"/>
      <c r="S22" s="5">
        <v>16809</v>
      </c>
      <c r="T22" s="5"/>
      <c r="U22" s="5">
        <v>399999983523</v>
      </c>
      <c r="V22" s="5"/>
      <c r="W22" s="5">
        <v>509205895614</v>
      </c>
      <c r="Y22" s="11">
        <v>2.169753558393636E-3</v>
      </c>
    </row>
    <row r="23" spans="1:25" ht="24.75" thickBot="1" x14ac:dyDescent="0.6">
      <c r="A23" s="1" t="s">
        <v>31</v>
      </c>
      <c r="C23" s="5">
        <v>6059817</v>
      </c>
      <c r="D23" s="5"/>
      <c r="E23" s="5">
        <v>741132665194</v>
      </c>
      <c r="F23" s="5"/>
      <c r="G23" s="5">
        <v>1347709601297.78</v>
      </c>
      <c r="H23" s="5"/>
      <c r="I23" s="5">
        <v>2794238</v>
      </c>
      <c r="J23" s="5"/>
      <c r="K23" s="5">
        <v>457996169186</v>
      </c>
      <c r="L23" s="5"/>
      <c r="M23" s="5">
        <v>0</v>
      </c>
      <c r="N23" s="5"/>
      <c r="O23" s="5">
        <v>0</v>
      </c>
      <c r="P23" s="5"/>
      <c r="Q23" s="5">
        <v>8854055</v>
      </c>
      <c r="R23" s="5"/>
      <c r="S23" s="5">
        <v>163583</v>
      </c>
      <c r="T23" s="5"/>
      <c r="U23" s="5">
        <v>1199128834380</v>
      </c>
      <c r="V23" s="5"/>
      <c r="W23" s="5">
        <v>1447715679871.1201</v>
      </c>
      <c r="Y23" s="11">
        <v>6.168793949557448E-3</v>
      </c>
    </row>
    <row r="24" spans="1:25" ht="24.75" thickBot="1" x14ac:dyDescent="0.6">
      <c r="A24" s="1" t="s">
        <v>39</v>
      </c>
      <c r="C24" s="1" t="s">
        <v>39</v>
      </c>
      <c r="E24" s="8">
        <f>SUM(E9:E23)</f>
        <v>12486434737086</v>
      </c>
      <c r="F24" s="6"/>
      <c r="G24" s="8">
        <f>SUM(G9:G23)</f>
        <v>14066510727157.301</v>
      </c>
      <c r="H24" s="6"/>
      <c r="I24" s="6" t="s">
        <v>39</v>
      </c>
      <c r="J24" s="6"/>
      <c r="K24" s="8">
        <f>SUM(K9:K23)</f>
        <v>1638647224290.28</v>
      </c>
      <c r="L24" s="6"/>
      <c r="M24" s="6" t="s">
        <v>39</v>
      </c>
      <c r="N24" s="6"/>
      <c r="O24" s="8">
        <f>SUM(O9:O23)</f>
        <v>0</v>
      </c>
      <c r="P24" s="6"/>
      <c r="Q24" s="6" t="s">
        <v>39</v>
      </c>
      <c r="R24" s="6"/>
      <c r="S24" s="6" t="s">
        <v>39</v>
      </c>
      <c r="T24" s="6"/>
      <c r="U24" s="8">
        <f>SUM(U9:U23)</f>
        <v>14125081961375</v>
      </c>
      <c r="V24" s="6"/>
      <c r="W24" s="8">
        <f>SUM(W9:W23)</f>
        <v>16179944110291.859</v>
      </c>
      <c r="Y24" s="7" t="s">
        <v>40</v>
      </c>
    </row>
    <row r="27" spans="1:25" x14ac:dyDescent="0.55000000000000004">
      <c r="Y27" s="3"/>
    </row>
  </sheetData>
  <mergeCells count="17"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  <mergeCell ref="Q7:Q8"/>
    <mergeCell ref="S7:S8"/>
    <mergeCell ref="U7:U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15"/>
  <sheetViews>
    <sheetView rightToLeft="1" workbookViewId="0">
      <selection activeCell="I17" sqref="I17"/>
    </sheetView>
  </sheetViews>
  <sheetFormatPr defaultRowHeight="24" x14ac:dyDescent="0.55000000000000004"/>
  <cols>
    <col min="1" max="1" width="40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 x14ac:dyDescent="0.55000000000000004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</row>
    <row r="3" spans="1:19" ht="24.75" x14ac:dyDescent="0.55000000000000004">
      <c r="A3" s="26" t="s">
        <v>1</v>
      </c>
      <c r="B3" s="26" t="s">
        <v>1</v>
      </c>
      <c r="C3" s="26" t="s">
        <v>1</v>
      </c>
      <c r="D3" s="26" t="s">
        <v>1</v>
      </c>
      <c r="E3" s="26" t="s">
        <v>1</v>
      </c>
      <c r="F3" s="26" t="s">
        <v>1</v>
      </c>
      <c r="G3" s="26" t="s">
        <v>1</v>
      </c>
      <c r="H3" s="26" t="s">
        <v>1</v>
      </c>
      <c r="I3" s="26" t="s">
        <v>1</v>
      </c>
      <c r="J3" s="26" t="s">
        <v>1</v>
      </c>
      <c r="K3" s="26" t="s">
        <v>1</v>
      </c>
      <c r="L3" s="26" t="s">
        <v>1</v>
      </c>
      <c r="M3" s="26" t="s">
        <v>1</v>
      </c>
      <c r="N3" s="26" t="s">
        <v>1</v>
      </c>
      <c r="O3" s="26" t="s">
        <v>1</v>
      </c>
      <c r="P3" s="26" t="s">
        <v>1</v>
      </c>
      <c r="Q3" s="26" t="s">
        <v>1</v>
      </c>
    </row>
    <row r="4" spans="1:19" ht="24.75" x14ac:dyDescent="0.55000000000000004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</row>
    <row r="6" spans="1:19" ht="24.75" x14ac:dyDescent="0.55000000000000004">
      <c r="A6" s="25" t="s">
        <v>3</v>
      </c>
      <c r="C6" s="25" t="s">
        <v>206</v>
      </c>
      <c r="D6" s="25" t="s">
        <v>4</v>
      </c>
      <c r="E6" s="25" t="s">
        <v>4</v>
      </c>
      <c r="F6" s="25" t="s">
        <v>4</v>
      </c>
      <c r="G6" s="25" t="s">
        <v>4</v>
      </c>
      <c r="H6" s="25" t="s">
        <v>4</v>
      </c>
      <c r="I6" s="25" t="s">
        <v>4</v>
      </c>
      <c r="K6" s="25" t="s">
        <v>6</v>
      </c>
      <c r="L6" s="25" t="s">
        <v>6</v>
      </c>
      <c r="M6" s="25" t="s">
        <v>6</v>
      </c>
      <c r="N6" s="25" t="s">
        <v>6</v>
      </c>
      <c r="O6" s="25" t="s">
        <v>6</v>
      </c>
      <c r="P6" s="25" t="s">
        <v>6</v>
      </c>
      <c r="Q6" s="25" t="s">
        <v>6</v>
      </c>
    </row>
    <row r="7" spans="1:19" ht="24.75" x14ac:dyDescent="0.55000000000000004">
      <c r="A7" s="25" t="s">
        <v>3</v>
      </c>
      <c r="C7" s="25" t="s">
        <v>41</v>
      </c>
      <c r="E7" s="25" t="s">
        <v>42</v>
      </c>
      <c r="G7" s="25" t="s">
        <v>43</v>
      </c>
      <c r="I7" s="25" t="s">
        <v>44</v>
      </c>
      <c r="K7" s="25" t="s">
        <v>41</v>
      </c>
      <c r="M7" s="25" t="s">
        <v>42</v>
      </c>
      <c r="O7" s="25" t="s">
        <v>43</v>
      </c>
      <c r="Q7" s="25" t="s">
        <v>44</v>
      </c>
    </row>
    <row r="8" spans="1:19" x14ac:dyDescent="0.55000000000000004">
      <c r="A8" s="1" t="s">
        <v>45</v>
      </c>
      <c r="C8" s="9">
        <v>367647050</v>
      </c>
      <c r="D8" s="6"/>
      <c r="E8" s="9">
        <v>10076</v>
      </c>
      <c r="F8" s="6"/>
      <c r="G8" s="6" t="s">
        <v>46</v>
      </c>
      <c r="H8" s="6"/>
      <c r="I8" s="9">
        <v>0.29991300086192801</v>
      </c>
      <c r="J8" s="6"/>
      <c r="K8" s="9">
        <v>494909484</v>
      </c>
      <c r="L8" s="6"/>
      <c r="M8" s="9">
        <v>7485</v>
      </c>
      <c r="N8" s="6"/>
      <c r="O8" s="6" t="s">
        <v>46</v>
      </c>
      <c r="P8" s="6"/>
      <c r="Q8" s="9">
        <v>0.29991300086192801</v>
      </c>
      <c r="R8" s="6"/>
      <c r="S8" s="6"/>
    </row>
    <row r="9" spans="1:19" x14ac:dyDescent="0.55000000000000004">
      <c r="A9" s="1" t="s">
        <v>47</v>
      </c>
      <c r="C9" s="9">
        <v>405092590</v>
      </c>
      <c r="D9" s="6"/>
      <c r="E9" s="9">
        <v>4810</v>
      </c>
      <c r="F9" s="6"/>
      <c r="G9" s="6" t="s">
        <v>48</v>
      </c>
      <c r="H9" s="6"/>
      <c r="I9" s="9">
        <v>0.297666399942071</v>
      </c>
      <c r="J9" s="6"/>
      <c r="K9" s="9">
        <v>405092590</v>
      </c>
      <c r="L9" s="6"/>
      <c r="M9" s="9">
        <v>4810</v>
      </c>
      <c r="N9" s="6"/>
      <c r="O9" s="6" t="s">
        <v>48</v>
      </c>
      <c r="P9" s="6"/>
      <c r="Q9" s="9">
        <v>0.297666399942071</v>
      </c>
      <c r="R9" s="6"/>
      <c r="S9" s="6"/>
    </row>
    <row r="10" spans="1:19" x14ac:dyDescent="0.55000000000000004">
      <c r="A10" s="1" t="s">
        <v>49</v>
      </c>
      <c r="C10" s="9">
        <v>5906439360</v>
      </c>
      <c r="D10" s="6"/>
      <c r="E10" s="9">
        <v>470</v>
      </c>
      <c r="F10" s="6"/>
      <c r="G10" s="6" t="s">
        <v>50</v>
      </c>
      <c r="H10" s="6"/>
      <c r="I10" s="9">
        <v>0.29797259457167002</v>
      </c>
      <c r="J10" s="6"/>
      <c r="K10" s="9">
        <v>5906439360</v>
      </c>
      <c r="L10" s="6"/>
      <c r="M10" s="9">
        <v>470</v>
      </c>
      <c r="N10" s="6"/>
      <c r="O10" s="6" t="s">
        <v>50</v>
      </c>
      <c r="P10" s="6"/>
      <c r="Q10" s="9">
        <v>0.29797259457167002</v>
      </c>
      <c r="R10" s="6"/>
      <c r="S10" s="6"/>
    </row>
    <row r="11" spans="1:19" x14ac:dyDescent="0.55000000000000004">
      <c r="A11" s="1" t="s">
        <v>51</v>
      </c>
      <c r="C11" s="9">
        <v>13819755581</v>
      </c>
      <c r="D11" s="6"/>
      <c r="E11" s="9">
        <v>524</v>
      </c>
      <c r="F11" s="6"/>
      <c r="G11" s="6" t="s">
        <v>52</v>
      </c>
      <c r="H11" s="6"/>
      <c r="I11" s="9">
        <v>0.31594937360193398</v>
      </c>
      <c r="J11" s="6"/>
      <c r="K11" s="9">
        <v>13819755581</v>
      </c>
      <c r="L11" s="6"/>
      <c r="M11" s="9">
        <v>524</v>
      </c>
      <c r="N11" s="6"/>
      <c r="O11" s="6" t="s">
        <v>52</v>
      </c>
      <c r="P11" s="6"/>
      <c r="Q11" s="9">
        <v>0.31594937360193398</v>
      </c>
      <c r="R11" s="6"/>
      <c r="S11" s="6"/>
    </row>
    <row r="12" spans="1:19" x14ac:dyDescent="0.55000000000000004">
      <c r="A12" s="1" t="s">
        <v>53</v>
      </c>
      <c r="C12" s="9">
        <v>0</v>
      </c>
      <c r="D12" s="6"/>
      <c r="E12" s="9">
        <v>6167</v>
      </c>
      <c r="F12" s="6"/>
      <c r="G12" s="6" t="s">
        <v>39</v>
      </c>
      <c r="H12" s="6"/>
      <c r="I12" s="9">
        <v>0</v>
      </c>
      <c r="J12" s="6"/>
      <c r="K12" s="9">
        <v>1591695502</v>
      </c>
      <c r="L12" s="6"/>
      <c r="M12" s="9">
        <v>6167</v>
      </c>
      <c r="N12" s="6"/>
      <c r="O12" s="6" t="s">
        <v>54</v>
      </c>
      <c r="P12" s="6"/>
      <c r="Q12" s="9">
        <v>0.210917126755613</v>
      </c>
      <c r="R12" s="6"/>
      <c r="S12" s="6"/>
    </row>
    <row r="13" spans="1:19" x14ac:dyDescent="0.55000000000000004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x14ac:dyDescent="0.55000000000000004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x14ac:dyDescent="0.55000000000000004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Y36"/>
  <sheetViews>
    <sheetView rightToLeft="1" topLeftCell="D1" workbookViewId="0">
      <selection activeCell="O19" sqref="O18:Y19"/>
    </sheetView>
  </sheetViews>
  <sheetFormatPr defaultRowHeight="24" x14ac:dyDescent="0.55000000000000004"/>
  <cols>
    <col min="1" max="1" width="37.140625" style="1" bestFit="1" customWidth="1"/>
    <col min="2" max="2" width="1" style="1" customWidth="1"/>
    <col min="3" max="3" width="18" style="1" customWidth="1"/>
    <col min="4" max="4" width="1" style="1" customWidth="1"/>
    <col min="5" max="5" width="24" style="1" customWidth="1"/>
    <col min="6" max="6" width="1" style="1" customWidth="1"/>
    <col min="7" max="7" width="24" style="1" customWidth="1"/>
    <col min="8" max="8" width="1" style="1" customWidth="1"/>
    <col min="9" max="9" width="17" style="1" customWidth="1"/>
    <col min="10" max="10" width="1" style="1" customWidth="1"/>
    <col min="11" max="11" width="23" style="1" customWidth="1"/>
    <col min="12" max="12" width="1" style="1" customWidth="1"/>
    <col min="13" max="13" width="11" style="1" customWidth="1"/>
    <col min="14" max="14" width="1" style="1" customWidth="1"/>
    <col min="15" max="15" width="24" style="1" customWidth="1"/>
    <col min="16" max="16" width="1" style="1" customWidth="1"/>
    <col min="17" max="17" width="18" style="1" customWidth="1"/>
    <col min="18" max="18" width="1" style="1" customWidth="1"/>
    <col min="19" max="19" width="23" style="1" customWidth="1"/>
    <col min="20" max="20" width="1" style="1" customWidth="1"/>
    <col min="21" max="21" width="24" style="1" customWidth="1"/>
    <col min="22" max="22" width="1" style="1" customWidth="1"/>
    <col min="23" max="23" width="24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  <c r="R2" s="26" t="s">
        <v>0</v>
      </c>
      <c r="S2" s="26" t="s">
        <v>0</v>
      </c>
      <c r="T2" s="26" t="s">
        <v>0</v>
      </c>
      <c r="U2" s="26" t="s">
        <v>0</v>
      </c>
      <c r="V2" s="26" t="s">
        <v>0</v>
      </c>
      <c r="W2" s="26" t="s">
        <v>0</v>
      </c>
      <c r="X2" s="26" t="s">
        <v>0</v>
      </c>
      <c r="Y2" s="26" t="s">
        <v>0</v>
      </c>
    </row>
    <row r="3" spans="1:25" ht="24.75" x14ac:dyDescent="0.55000000000000004">
      <c r="A3" s="26" t="s">
        <v>1</v>
      </c>
      <c r="B3" s="26" t="s">
        <v>1</v>
      </c>
      <c r="C3" s="26" t="s">
        <v>1</v>
      </c>
      <c r="D3" s="26" t="s">
        <v>1</v>
      </c>
      <c r="E3" s="26" t="s">
        <v>1</v>
      </c>
      <c r="F3" s="26" t="s">
        <v>1</v>
      </c>
      <c r="G3" s="26" t="s">
        <v>1</v>
      </c>
      <c r="H3" s="26" t="s">
        <v>1</v>
      </c>
      <c r="I3" s="26" t="s">
        <v>1</v>
      </c>
      <c r="J3" s="26" t="s">
        <v>1</v>
      </c>
      <c r="K3" s="26" t="s">
        <v>1</v>
      </c>
      <c r="L3" s="26" t="s">
        <v>1</v>
      </c>
      <c r="M3" s="26" t="s">
        <v>1</v>
      </c>
      <c r="N3" s="26" t="s">
        <v>1</v>
      </c>
      <c r="O3" s="26" t="s">
        <v>1</v>
      </c>
      <c r="P3" s="26" t="s">
        <v>1</v>
      </c>
      <c r="Q3" s="26" t="s">
        <v>1</v>
      </c>
      <c r="R3" s="26" t="s">
        <v>1</v>
      </c>
      <c r="S3" s="26" t="s">
        <v>1</v>
      </c>
      <c r="T3" s="26" t="s">
        <v>1</v>
      </c>
      <c r="U3" s="26" t="s">
        <v>1</v>
      </c>
      <c r="V3" s="26" t="s">
        <v>1</v>
      </c>
      <c r="W3" s="26" t="s">
        <v>1</v>
      </c>
      <c r="X3" s="26" t="s">
        <v>1</v>
      </c>
      <c r="Y3" s="26" t="s">
        <v>1</v>
      </c>
    </row>
    <row r="4" spans="1:25" ht="24.75" x14ac:dyDescent="0.55000000000000004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  <c r="R4" s="26" t="s">
        <v>2</v>
      </c>
      <c r="S4" s="26" t="s">
        <v>2</v>
      </c>
      <c r="T4" s="26" t="s">
        <v>2</v>
      </c>
      <c r="U4" s="26" t="s">
        <v>2</v>
      </c>
      <c r="V4" s="26" t="s">
        <v>2</v>
      </c>
      <c r="W4" s="26" t="s">
        <v>2</v>
      </c>
      <c r="X4" s="26" t="s">
        <v>2</v>
      </c>
      <c r="Y4" s="26" t="s">
        <v>2</v>
      </c>
    </row>
    <row r="6" spans="1:25" ht="25.5" thickBot="1" x14ac:dyDescent="0.6">
      <c r="A6" s="10" t="s">
        <v>55</v>
      </c>
      <c r="C6" s="25" t="s">
        <v>209</v>
      </c>
      <c r="D6" s="25" t="s">
        <v>4</v>
      </c>
      <c r="E6" s="25" t="s">
        <v>4</v>
      </c>
      <c r="F6" s="25" t="s">
        <v>4</v>
      </c>
      <c r="G6" s="25" t="s">
        <v>4</v>
      </c>
      <c r="I6" s="25" t="s">
        <v>5</v>
      </c>
      <c r="J6" s="25" t="s">
        <v>5</v>
      </c>
      <c r="K6" s="25" t="s">
        <v>5</v>
      </c>
      <c r="L6" s="25" t="s">
        <v>5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  <c r="T6" s="25" t="s">
        <v>6</v>
      </c>
      <c r="U6" s="25" t="s">
        <v>6</v>
      </c>
      <c r="V6" s="25" t="s">
        <v>6</v>
      </c>
      <c r="W6" s="25" t="s">
        <v>6</v>
      </c>
      <c r="X6" s="25" t="s">
        <v>6</v>
      </c>
      <c r="Y6" s="25" t="s">
        <v>6</v>
      </c>
    </row>
    <row r="7" spans="1:25" ht="25.5" thickBot="1" x14ac:dyDescent="0.6">
      <c r="A7" s="25" t="s">
        <v>56</v>
      </c>
      <c r="C7" s="25" t="s">
        <v>7</v>
      </c>
      <c r="E7" s="25" t="s">
        <v>8</v>
      </c>
      <c r="G7" s="25" t="s">
        <v>9</v>
      </c>
      <c r="I7" s="25" t="s">
        <v>10</v>
      </c>
      <c r="J7" s="25" t="s">
        <v>10</v>
      </c>
      <c r="K7" s="25" t="s">
        <v>10</v>
      </c>
      <c r="M7" s="25" t="s">
        <v>11</v>
      </c>
      <c r="N7" s="25" t="s">
        <v>11</v>
      </c>
      <c r="O7" s="25" t="s">
        <v>11</v>
      </c>
      <c r="Q7" s="25" t="s">
        <v>7</v>
      </c>
      <c r="S7" s="25" t="s">
        <v>57</v>
      </c>
      <c r="U7" s="25" t="s">
        <v>8</v>
      </c>
      <c r="W7" s="25" t="s">
        <v>9</v>
      </c>
      <c r="Y7" s="25" t="s">
        <v>13</v>
      </c>
    </row>
    <row r="8" spans="1:25" ht="25.5" thickBot="1" x14ac:dyDescent="0.6">
      <c r="A8" s="25" t="s">
        <v>56</v>
      </c>
      <c r="C8" s="25" t="s">
        <v>7</v>
      </c>
      <c r="E8" s="25" t="s">
        <v>8</v>
      </c>
      <c r="G8" s="25" t="s">
        <v>9</v>
      </c>
      <c r="I8" s="25" t="s">
        <v>7</v>
      </c>
      <c r="K8" s="25" t="s">
        <v>8</v>
      </c>
      <c r="M8" s="25" t="s">
        <v>7</v>
      </c>
      <c r="O8" s="25" t="s">
        <v>14</v>
      </c>
      <c r="Q8" s="25" t="s">
        <v>7</v>
      </c>
      <c r="S8" s="25" t="s">
        <v>57</v>
      </c>
      <c r="U8" s="25" t="s">
        <v>8</v>
      </c>
      <c r="W8" s="25" t="s">
        <v>9</v>
      </c>
      <c r="Y8" s="25" t="s">
        <v>13</v>
      </c>
    </row>
    <row r="9" spans="1:25" x14ac:dyDescent="0.55000000000000004">
      <c r="A9" s="1" t="s">
        <v>58</v>
      </c>
      <c r="B9" s="6"/>
      <c r="C9" s="9">
        <v>3207600</v>
      </c>
      <c r="D9" s="6"/>
      <c r="E9" s="9">
        <v>4947864134400</v>
      </c>
      <c r="F9" s="6"/>
      <c r="G9" s="9">
        <v>4947097215459</v>
      </c>
      <c r="H9" s="6"/>
      <c r="I9" s="9">
        <v>0</v>
      </c>
      <c r="J9" s="6"/>
      <c r="K9" s="9">
        <v>0</v>
      </c>
      <c r="L9" s="6"/>
      <c r="M9" s="9">
        <v>0</v>
      </c>
      <c r="N9" s="6"/>
      <c r="O9" s="9">
        <v>0</v>
      </c>
      <c r="P9" s="6"/>
      <c r="Q9" s="9">
        <v>3207600</v>
      </c>
      <c r="R9" s="6"/>
      <c r="S9" s="9">
        <v>1542544</v>
      </c>
      <c r="T9" s="6"/>
      <c r="U9" s="9">
        <v>4947864134400</v>
      </c>
      <c r="V9" s="6"/>
      <c r="W9" s="9">
        <v>4947097215459</v>
      </c>
      <c r="X9" s="6"/>
      <c r="Y9" s="11">
        <v>2.107984585295971E-2</v>
      </c>
    </row>
    <row r="10" spans="1:25" x14ac:dyDescent="0.55000000000000004">
      <c r="A10" s="1" t="s">
        <v>59</v>
      </c>
      <c r="B10" s="6"/>
      <c r="C10" s="9">
        <v>1129130</v>
      </c>
      <c r="D10" s="6"/>
      <c r="E10" s="9">
        <v>2000304094127</v>
      </c>
      <c r="F10" s="6"/>
      <c r="G10" s="9">
        <v>1999994558636</v>
      </c>
      <c r="H10" s="6"/>
      <c r="I10" s="9">
        <v>0</v>
      </c>
      <c r="J10" s="6"/>
      <c r="K10" s="9">
        <v>0</v>
      </c>
      <c r="L10" s="6"/>
      <c r="M10" s="9">
        <v>0</v>
      </c>
      <c r="N10" s="6"/>
      <c r="O10" s="9">
        <v>0</v>
      </c>
      <c r="P10" s="6"/>
      <c r="Q10" s="9">
        <v>1129130</v>
      </c>
      <c r="R10" s="6"/>
      <c r="S10" s="9">
        <v>1771545</v>
      </c>
      <c r="T10" s="6"/>
      <c r="U10" s="9">
        <v>2000304094127</v>
      </c>
      <c r="V10" s="6"/>
      <c r="W10" s="9">
        <v>1999994558636</v>
      </c>
      <c r="X10" s="6"/>
      <c r="Y10" s="11">
        <v>8.5220837931104677E-3</v>
      </c>
    </row>
    <row r="11" spans="1:25" x14ac:dyDescent="0.55000000000000004">
      <c r="A11" s="1" t="s">
        <v>60</v>
      </c>
      <c r="B11" s="6"/>
      <c r="C11" s="9">
        <v>2520813</v>
      </c>
      <c r="D11" s="6"/>
      <c r="E11" s="9">
        <v>2969999189283</v>
      </c>
      <c r="F11" s="6"/>
      <c r="G11" s="9">
        <v>2815125168792</v>
      </c>
      <c r="H11" s="6"/>
      <c r="I11" s="9">
        <v>0</v>
      </c>
      <c r="J11" s="6"/>
      <c r="K11" s="9">
        <v>0</v>
      </c>
      <c r="L11" s="6"/>
      <c r="M11" s="9">
        <v>0</v>
      </c>
      <c r="N11" s="6"/>
      <c r="O11" s="9">
        <v>0</v>
      </c>
      <c r="P11" s="6"/>
      <c r="Q11" s="9">
        <v>2520813</v>
      </c>
      <c r="R11" s="6"/>
      <c r="S11" s="9">
        <v>1148355</v>
      </c>
      <c r="T11" s="6"/>
      <c r="U11" s="9">
        <v>2969999189283</v>
      </c>
      <c r="V11" s="6"/>
      <c r="W11" s="9">
        <v>2894339520442</v>
      </c>
      <c r="X11" s="6"/>
      <c r="Y11" s="11">
        <v>1.2332935513454605E-2</v>
      </c>
    </row>
    <row r="12" spans="1:25" x14ac:dyDescent="0.55000000000000004">
      <c r="A12" s="1" t="s">
        <v>61</v>
      </c>
      <c r="B12" s="6"/>
      <c r="C12" s="9">
        <v>2366840</v>
      </c>
      <c r="D12" s="6"/>
      <c r="E12" s="9">
        <v>2969998405080</v>
      </c>
      <c r="F12" s="6"/>
      <c r="G12" s="9">
        <v>2778092744790</v>
      </c>
      <c r="H12" s="6"/>
      <c r="I12" s="9">
        <v>0</v>
      </c>
      <c r="J12" s="6"/>
      <c r="K12" s="9">
        <v>0</v>
      </c>
      <c r="L12" s="6"/>
      <c r="M12" s="9">
        <v>0</v>
      </c>
      <c r="N12" s="6"/>
      <c r="O12" s="9">
        <v>0</v>
      </c>
      <c r="P12" s="6"/>
      <c r="Q12" s="9">
        <v>2366840</v>
      </c>
      <c r="R12" s="6"/>
      <c r="S12" s="9">
        <v>1209448</v>
      </c>
      <c r="T12" s="6"/>
      <c r="U12" s="9">
        <v>2969998405080</v>
      </c>
      <c r="V12" s="6"/>
      <c r="W12" s="9">
        <v>2862126205984</v>
      </c>
      <c r="X12" s="6"/>
      <c r="Y12" s="11">
        <v>1.2195672857474121E-2</v>
      </c>
    </row>
    <row r="13" spans="1:25" x14ac:dyDescent="0.55000000000000004">
      <c r="A13" s="1" t="s">
        <v>62</v>
      </c>
      <c r="B13" s="6"/>
      <c r="C13" s="9">
        <v>3304640</v>
      </c>
      <c r="D13" s="6"/>
      <c r="E13" s="9">
        <v>4950000428160</v>
      </c>
      <c r="F13" s="6"/>
      <c r="G13" s="9">
        <v>4623908756796</v>
      </c>
      <c r="H13" s="6"/>
      <c r="I13" s="9">
        <v>0</v>
      </c>
      <c r="J13" s="6"/>
      <c r="K13" s="9">
        <v>0</v>
      </c>
      <c r="L13" s="6"/>
      <c r="M13" s="9">
        <v>0</v>
      </c>
      <c r="N13" s="6"/>
      <c r="O13" s="9">
        <v>0</v>
      </c>
      <c r="P13" s="6"/>
      <c r="Q13" s="9">
        <v>3304640</v>
      </c>
      <c r="R13" s="6"/>
      <c r="S13" s="9">
        <v>1439931</v>
      </c>
      <c r="T13" s="6"/>
      <c r="U13" s="9">
        <v>4950000428160</v>
      </c>
      <c r="V13" s="6"/>
      <c r="W13" s="9">
        <v>4757716019535</v>
      </c>
      <c r="X13" s="6"/>
      <c r="Y13" s="11">
        <v>2.0272882447216999E-2</v>
      </c>
    </row>
    <row r="14" spans="1:25" x14ac:dyDescent="0.55000000000000004">
      <c r="A14" s="1" t="s">
        <v>63</v>
      </c>
      <c r="B14" s="6"/>
      <c r="C14" s="9">
        <v>963700</v>
      </c>
      <c r="D14" s="6"/>
      <c r="E14" s="9">
        <v>3999707714200</v>
      </c>
      <c r="F14" s="6"/>
      <c r="G14" s="9">
        <v>4022846273103</v>
      </c>
      <c r="H14" s="6"/>
      <c r="I14" s="9">
        <v>0</v>
      </c>
      <c r="J14" s="6"/>
      <c r="K14" s="9">
        <v>0</v>
      </c>
      <c r="L14" s="6"/>
      <c r="M14" s="9">
        <v>0</v>
      </c>
      <c r="N14" s="6"/>
      <c r="O14" s="9">
        <v>0</v>
      </c>
      <c r="P14" s="6"/>
      <c r="Q14" s="9">
        <v>963700</v>
      </c>
      <c r="R14" s="6"/>
      <c r="S14" s="9">
        <v>4259953</v>
      </c>
      <c r="T14" s="6"/>
      <c r="U14" s="9">
        <v>3999707714200</v>
      </c>
      <c r="V14" s="6"/>
      <c r="W14" s="9">
        <v>4104681153332</v>
      </c>
      <c r="X14" s="6"/>
      <c r="Y14" s="11">
        <v>1.749026595180006E-2</v>
      </c>
    </row>
    <row r="15" spans="1:25" x14ac:dyDescent="0.55000000000000004">
      <c r="A15" s="1" t="s">
        <v>64</v>
      </c>
      <c r="B15" s="6"/>
      <c r="C15" s="9">
        <v>1050000</v>
      </c>
      <c r="D15" s="6"/>
      <c r="E15" s="9">
        <v>969087250000</v>
      </c>
      <c r="F15" s="6"/>
      <c r="G15" s="9">
        <v>1026788810391</v>
      </c>
      <c r="H15" s="6"/>
      <c r="I15" s="9">
        <v>0</v>
      </c>
      <c r="J15" s="6"/>
      <c r="K15" s="9">
        <v>0</v>
      </c>
      <c r="L15" s="6"/>
      <c r="M15" s="9">
        <v>0</v>
      </c>
      <c r="N15" s="6"/>
      <c r="O15" s="9">
        <v>0</v>
      </c>
      <c r="P15" s="6"/>
      <c r="Q15" s="9">
        <v>1050000</v>
      </c>
      <c r="R15" s="6"/>
      <c r="S15" s="9">
        <v>988802</v>
      </c>
      <c r="T15" s="6"/>
      <c r="U15" s="9">
        <v>969087250000</v>
      </c>
      <c r="V15" s="6"/>
      <c r="W15" s="9">
        <v>1038201868118</v>
      </c>
      <c r="X15" s="6"/>
      <c r="Y15" s="11">
        <v>4.4238336929774092E-3</v>
      </c>
    </row>
    <row r="16" spans="1:25" x14ac:dyDescent="0.55000000000000004">
      <c r="A16" s="1" t="s">
        <v>65</v>
      </c>
      <c r="B16" s="6"/>
      <c r="C16" s="9">
        <v>93466</v>
      </c>
      <c r="D16" s="6"/>
      <c r="E16" s="9">
        <v>67565366539</v>
      </c>
      <c r="F16" s="6"/>
      <c r="G16" s="9">
        <v>75774623119</v>
      </c>
      <c r="H16" s="6"/>
      <c r="I16" s="9">
        <v>0</v>
      </c>
      <c r="J16" s="6"/>
      <c r="K16" s="9">
        <v>0</v>
      </c>
      <c r="L16" s="6"/>
      <c r="M16" s="9">
        <v>0</v>
      </c>
      <c r="N16" s="6"/>
      <c r="O16" s="9">
        <v>0</v>
      </c>
      <c r="P16" s="6"/>
      <c r="Q16" s="9">
        <v>93466</v>
      </c>
      <c r="R16" s="6"/>
      <c r="S16" s="9">
        <v>835610</v>
      </c>
      <c r="T16" s="6"/>
      <c r="U16" s="9">
        <v>67565366539</v>
      </c>
      <c r="V16" s="6"/>
      <c r="W16" s="9">
        <v>78098097841</v>
      </c>
      <c r="X16" s="6"/>
      <c r="Y16" s="11">
        <v>3.3278017233079571E-4</v>
      </c>
    </row>
    <row r="17" spans="1:25" x14ac:dyDescent="0.55000000000000004">
      <c r="A17" s="1" t="s">
        <v>66</v>
      </c>
      <c r="B17" s="6"/>
      <c r="C17" s="9">
        <v>1400</v>
      </c>
      <c r="D17" s="6"/>
      <c r="E17" s="9">
        <v>942174737</v>
      </c>
      <c r="F17" s="6"/>
      <c r="G17" s="9">
        <v>1057085036</v>
      </c>
      <c r="H17" s="6"/>
      <c r="I17" s="9">
        <v>0</v>
      </c>
      <c r="J17" s="6"/>
      <c r="K17" s="9">
        <v>0</v>
      </c>
      <c r="L17" s="6"/>
      <c r="M17" s="9">
        <v>0</v>
      </c>
      <c r="N17" s="6"/>
      <c r="O17" s="9">
        <v>0</v>
      </c>
      <c r="P17" s="6"/>
      <c r="Q17" s="9">
        <v>1400</v>
      </c>
      <c r="R17" s="6"/>
      <c r="S17" s="9">
        <v>774920</v>
      </c>
      <c r="T17" s="6"/>
      <c r="U17" s="9">
        <v>942174737</v>
      </c>
      <c r="V17" s="6"/>
      <c r="W17" s="9">
        <v>1084845960</v>
      </c>
      <c r="X17" s="6"/>
      <c r="Y17" s="11">
        <v>4.6225866634570124E-6</v>
      </c>
    </row>
    <row r="18" spans="1:25" x14ac:dyDescent="0.55000000000000004">
      <c r="A18" s="1" t="s">
        <v>67</v>
      </c>
      <c r="B18" s="6"/>
      <c r="C18" s="9">
        <v>74170</v>
      </c>
      <c r="D18" s="6"/>
      <c r="E18" s="9">
        <v>53381952247</v>
      </c>
      <c r="F18" s="6"/>
      <c r="G18" s="9">
        <v>59742361593</v>
      </c>
      <c r="H18" s="6"/>
      <c r="I18" s="9">
        <v>0</v>
      </c>
      <c r="J18" s="6"/>
      <c r="K18" s="9">
        <v>0</v>
      </c>
      <c r="L18" s="6"/>
      <c r="M18" s="9">
        <v>0</v>
      </c>
      <c r="N18" s="6"/>
      <c r="O18" s="9">
        <v>0</v>
      </c>
      <c r="P18" s="6"/>
      <c r="Q18" s="9">
        <v>74170</v>
      </c>
      <c r="R18" s="6"/>
      <c r="S18" s="9">
        <v>829350</v>
      </c>
      <c r="T18" s="6"/>
      <c r="U18" s="9">
        <v>53381952247</v>
      </c>
      <c r="V18" s="6"/>
      <c r="W18" s="9">
        <v>61510505875</v>
      </c>
      <c r="X18" s="6"/>
      <c r="Y18" s="11">
        <v>2.6209955570122528E-4</v>
      </c>
    </row>
    <row r="19" spans="1:25" x14ac:dyDescent="0.55000000000000004">
      <c r="A19" s="1" t="s">
        <v>68</v>
      </c>
      <c r="B19" s="6"/>
      <c r="C19" s="9">
        <v>784814</v>
      </c>
      <c r="D19" s="6"/>
      <c r="E19" s="9">
        <v>430007715600</v>
      </c>
      <c r="F19" s="6"/>
      <c r="G19" s="9">
        <v>467503431480</v>
      </c>
      <c r="H19" s="6"/>
      <c r="I19" s="9">
        <v>0</v>
      </c>
      <c r="J19" s="6"/>
      <c r="K19" s="9">
        <v>0</v>
      </c>
      <c r="L19" s="6"/>
      <c r="M19" s="9">
        <v>0</v>
      </c>
      <c r="N19" s="6"/>
      <c r="O19" s="9">
        <v>0</v>
      </c>
      <c r="P19" s="6"/>
      <c r="Q19" s="9">
        <v>784814</v>
      </c>
      <c r="R19" s="6"/>
      <c r="S19" s="9">
        <v>603010</v>
      </c>
      <c r="T19" s="6"/>
      <c r="U19" s="9">
        <v>430007715600</v>
      </c>
      <c r="V19" s="6"/>
      <c r="W19" s="9">
        <v>473232351675</v>
      </c>
      <c r="X19" s="6"/>
      <c r="Y19" s="11">
        <v>2.0164683634617156E-3</v>
      </c>
    </row>
    <row r="20" spans="1:25" x14ac:dyDescent="0.55000000000000004">
      <c r="A20" s="1" t="s">
        <v>69</v>
      </c>
      <c r="B20" s="6"/>
      <c r="C20" s="9">
        <v>846621</v>
      </c>
      <c r="D20" s="6"/>
      <c r="E20" s="9">
        <v>600008427700</v>
      </c>
      <c r="F20" s="6"/>
      <c r="G20" s="9">
        <v>667636381107</v>
      </c>
      <c r="H20" s="6"/>
      <c r="I20" s="9">
        <v>0</v>
      </c>
      <c r="J20" s="6"/>
      <c r="K20" s="9">
        <v>0</v>
      </c>
      <c r="L20" s="6"/>
      <c r="M20" s="9">
        <v>0</v>
      </c>
      <c r="N20" s="6"/>
      <c r="O20" s="9">
        <v>0</v>
      </c>
      <c r="P20" s="6"/>
      <c r="Q20" s="9">
        <v>846621</v>
      </c>
      <c r="R20" s="6"/>
      <c r="S20" s="9">
        <v>810020</v>
      </c>
      <c r="T20" s="6"/>
      <c r="U20" s="9">
        <v>600008427700</v>
      </c>
      <c r="V20" s="6"/>
      <c r="W20" s="9">
        <v>685753368447</v>
      </c>
      <c r="X20" s="6"/>
      <c r="Y20" s="11">
        <v>2.9220317835758221E-3</v>
      </c>
    </row>
    <row r="21" spans="1:25" x14ac:dyDescent="0.55000000000000004">
      <c r="A21" s="1" t="s">
        <v>70</v>
      </c>
      <c r="B21" s="6"/>
      <c r="C21" s="9">
        <v>717148</v>
      </c>
      <c r="D21" s="6"/>
      <c r="E21" s="9">
        <v>537168268006</v>
      </c>
      <c r="F21" s="6"/>
      <c r="G21" s="9">
        <v>610262127946</v>
      </c>
      <c r="H21" s="6"/>
      <c r="I21" s="9">
        <v>0</v>
      </c>
      <c r="J21" s="6"/>
      <c r="K21" s="9">
        <v>0</v>
      </c>
      <c r="L21" s="6"/>
      <c r="M21" s="9">
        <v>0</v>
      </c>
      <c r="N21" s="6"/>
      <c r="O21" s="9">
        <v>0</v>
      </c>
      <c r="P21" s="6"/>
      <c r="Q21" s="9">
        <v>717148</v>
      </c>
      <c r="R21" s="6"/>
      <c r="S21" s="9">
        <v>879370</v>
      </c>
      <c r="T21" s="6"/>
      <c r="U21" s="9">
        <v>537168268006</v>
      </c>
      <c r="V21" s="6"/>
      <c r="W21" s="9">
        <v>630613999520</v>
      </c>
      <c r="X21" s="6"/>
      <c r="Y21" s="11">
        <v>2.6870799831991252E-3</v>
      </c>
    </row>
    <row r="22" spans="1:25" x14ac:dyDescent="0.55000000000000004">
      <c r="A22" s="1" t="s">
        <v>71</v>
      </c>
      <c r="B22" s="6"/>
      <c r="C22" s="9">
        <v>3100000</v>
      </c>
      <c r="D22" s="6"/>
      <c r="E22" s="9">
        <v>2822141250000</v>
      </c>
      <c r="F22" s="6"/>
      <c r="G22" s="9">
        <v>2979759529843</v>
      </c>
      <c r="H22" s="6"/>
      <c r="I22" s="9">
        <v>0</v>
      </c>
      <c r="J22" s="6"/>
      <c r="K22" s="9">
        <v>0</v>
      </c>
      <c r="L22" s="6"/>
      <c r="M22" s="9">
        <v>0</v>
      </c>
      <c r="N22" s="6"/>
      <c r="O22" s="9">
        <v>0</v>
      </c>
      <c r="P22" s="6"/>
      <c r="Q22" s="9">
        <v>3100000</v>
      </c>
      <c r="R22" s="6"/>
      <c r="S22" s="9">
        <v>971150</v>
      </c>
      <c r="T22" s="6"/>
      <c r="U22" s="9">
        <v>2822141250000</v>
      </c>
      <c r="V22" s="6"/>
      <c r="W22" s="9">
        <v>3010448340606</v>
      </c>
      <c r="X22" s="6"/>
      <c r="Y22" s="11">
        <v>1.2827681406779253E-2</v>
      </c>
    </row>
    <row r="23" spans="1:25" x14ac:dyDescent="0.55000000000000004">
      <c r="A23" s="1" t="s">
        <v>72</v>
      </c>
      <c r="B23" s="6"/>
      <c r="C23" s="9">
        <v>1205000</v>
      </c>
      <c r="D23" s="6"/>
      <c r="E23" s="9">
        <v>1040433300342</v>
      </c>
      <c r="F23" s="6"/>
      <c r="G23" s="9">
        <v>1084457975625</v>
      </c>
      <c r="H23" s="6"/>
      <c r="I23" s="9">
        <v>0</v>
      </c>
      <c r="J23" s="6"/>
      <c r="K23" s="9">
        <v>0</v>
      </c>
      <c r="L23" s="6"/>
      <c r="M23" s="9">
        <v>0</v>
      </c>
      <c r="N23" s="6"/>
      <c r="O23" s="9">
        <v>0</v>
      </c>
      <c r="P23" s="6"/>
      <c r="Q23" s="9">
        <v>1205000</v>
      </c>
      <c r="R23" s="6"/>
      <c r="S23" s="9">
        <v>908257</v>
      </c>
      <c r="T23" s="6"/>
      <c r="U23" s="9">
        <v>1040433300342</v>
      </c>
      <c r="V23" s="6"/>
      <c r="W23" s="9">
        <v>1094407275074</v>
      </c>
      <c r="X23" s="6"/>
      <c r="Y23" s="11">
        <v>4.6633279384175452E-3</v>
      </c>
    </row>
    <row r="24" spans="1:25" x14ac:dyDescent="0.55000000000000004">
      <c r="A24" s="1" t="s">
        <v>73</v>
      </c>
      <c r="B24" s="6"/>
      <c r="C24" s="9">
        <v>3785700</v>
      </c>
      <c r="D24" s="6"/>
      <c r="E24" s="9">
        <v>3419630593016</v>
      </c>
      <c r="F24" s="6"/>
      <c r="G24" s="9">
        <v>3439069181305</v>
      </c>
      <c r="H24" s="6"/>
      <c r="I24" s="9">
        <v>0</v>
      </c>
      <c r="J24" s="6"/>
      <c r="K24" s="9">
        <v>0</v>
      </c>
      <c r="L24" s="6"/>
      <c r="M24" s="9">
        <v>0</v>
      </c>
      <c r="N24" s="6"/>
      <c r="O24" s="9">
        <v>0</v>
      </c>
      <c r="P24" s="6"/>
      <c r="Q24" s="9">
        <v>3785700</v>
      </c>
      <c r="R24" s="6"/>
      <c r="S24" s="9">
        <v>914791</v>
      </c>
      <c r="T24" s="6"/>
      <c r="U24" s="9">
        <v>3419630593016</v>
      </c>
      <c r="V24" s="6"/>
      <c r="W24" s="9">
        <v>3462990092633</v>
      </c>
      <c r="X24" s="6"/>
      <c r="Y24" s="11">
        <v>1.4755986018410458E-2</v>
      </c>
    </row>
    <row r="25" spans="1:25" x14ac:dyDescent="0.55000000000000004">
      <c r="A25" s="1" t="s">
        <v>74</v>
      </c>
      <c r="B25" s="6"/>
      <c r="C25" s="9">
        <v>1000000</v>
      </c>
      <c r="D25" s="6"/>
      <c r="E25" s="9">
        <v>1000008125000</v>
      </c>
      <c r="F25" s="6"/>
      <c r="G25" s="9">
        <v>950460168241</v>
      </c>
      <c r="H25" s="6"/>
      <c r="I25" s="9">
        <v>0</v>
      </c>
      <c r="J25" s="6"/>
      <c r="K25" s="9">
        <v>0</v>
      </c>
      <c r="L25" s="6"/>
      <c r="M25" s="9">
        <v>0</v>
      </c>
      <c r="N25" s="6"/>
      <c r="O25" s="9">
        <v>0</v>
      </c>
      <c r="P25" s="6"/>
      <c r="Q25" s="9">
        <v>1000000</v>
      </c>
      <c r="R25" s="6"/>
      <c r="S25" s="9">
        <v>958203</v>
      </c>
      <c r="T25" s="6"/>
      <c r="U25" s="9">
        <v>1000008125000</v>
      </c>
      <c r="V25" s="6"/>
      <c r="W25" s="9">
        <v>958165869633</v>
      </c>
      <c r="X25" s="6"/>
      <c r="Y25" s="11">
        <v>4.082796022345141E-3</v>
      </c>
    </row>
    <row r="26" spans="1:25" x14ac:dyDescent="0.55000000000000004">
      <c r="A26" s="1" t="s">
        <v>75</v>
      </c>
      <c r="B26" s="6"/>
      <c r="C26" s="9">
        <v>15695000</v>
      </c>
      <c r="D26" s="6"/>
      <c r="E26" s="9">
        <v>14484334749625</v>
      </c>
      <c r="F26" s="6"/>
      <c r="G26" s="9">
        <v>14288299866924</v>
      </c>
      <c r="H26" s="6"/>
      <c r="I26" s="9">
        <v>0</v>
      </c>
      <c r="J26" s="6"/>
      <c r="K26" s="9">
        <v>0</v>
      </c>
      <c r="L26" s="6"/>
      <c r="M26" s="9">
        <v>0</v>
      </c>
      <c r="N26" s="6"/>
      <c r="O26" s="9">
        <v>0</v>
      </c>
      <c r="P26" s="6"/>
      <c r="Q26" s="9">
        <v>15695000</v>
      </c>
      <c r="R26" s="6"/>
      <c r="S26" s="9">
        <v>940259</v>
      </c>
      <c r="T26" s="6"/>
      <c r="U26" s="9">
        <v>14484334749625</v>
      </c>
      <c r="V26" s="6"/>
      <c r="W26" s="9">
        <v>14756793157106</v>
      </c>
      <c r="X26" s="6"/>
      <c r="Y26" s="11">
        <v>6.2879484976311198E-2</v>
      </c>
    </row>
    <row r="27" spans="1:25" x14ac:dyDescent="0.55000000000000004">
      <c r="A27" s="1" t="s">
        <v>76</v>
      </c>
      <c r="B27" s="6"/>
      <c r="C27" s="9">
        <v>2600000</v>
      </c>
      <c r="D27" s="6"/>
      <c r="E27" s="9">
        <v>2348344375000</v>
      </c>
      <c r="F27" s="6"/>
      <c r="G27" s="9">
        <v>2425609803977</v>
      </c>
      <c r="H27" s="6"/>
      <c r="I27" s="9">
        <v>0</v>
      </c>
      <c r="J27" s="6"/>
      <c r="K27" s="9">
        <v>0</v>
      </c>
      <c r="L27" s="6"/>
      <c r="M27" s="9">
        <v>0</v>
      </c>
      <c r="N27" s="6"/>
      <c r="O27" s="9">
        <v>0</v>
      </c>
      <c r="P27" s="6"/>
      <c r="Q27" s="9">
        <v>2600000</v>
      </c>
      <c r="R27" s="6"/>
      <c r="S27" s="9">
        <v>918742</v>
      </c>
      <c r="T27" s="6"/>
      <c r="U27" s="9">
        <v>2348344375000</v>
      </c>
      <c r="V27" s="6"/>
      <c r="W27" s="9">
        <v>2388636636743</v>
      </c>
      <c r="X27" s="6"/>
      <c r="Y27" s="11">
        <v>1.0178108476205233E-2</v>
      </c>
    </row>
    <row r="28" spans="1:25" x14ac:dyDescent="0.55000000000000004">
      <c r="A28" s="1" t="s">
        <v>77</v>
      </c>
      <c r="B28" s="6"/>
      <c r="C28" s="9">
        <v>625000</v>
      </c>
      <c r="D28" s="6"/>
      <c r="E28" s="9">
        <v>574164375000</v>
      </c>
      <c r="F28" s="6"/>
      <c r="G28" s="9">
        <v>592203301232</v>
      </c>
      <c r="H28" s="6"/>
      <c r="I28" s="9">
        <v>4740000</v>
      </c>
      <c r="J28" s="6"/>
      <c r="K28" s="9">
        <v>4503040625000</v>
      </c>
      <c r="L28" s="6"/>
      <c r="M28" s="9">
        <v>0</v>
      </c>
      <c r="N28" s="6"/>
      <c r="O28" s="9">
        <v>0</v>
      </c>
      <c r="P28" s="6"/>
      <c r="Q28" s="9">
        <v>5365000</v>
      </c>
      <c r="R28" s="6"/>
      <c r="S28" s="9">
        <v>955202</v>
      </c>
      <c r="T28" s="6"/>
      <c r="U28" s="9">
        <v>5077205000000</v>
      </c>
      <c r="V28" s="6"/>
      <c r="W28" s="9">
        <v>5124460149474</v>
      </c>
      <c r="X28" s="6"/>
      <c r="Y28" s="11">
        <v>2.183559880185703E-2</v>
      </c>
    </row>
    <row r="29" spans="1:25" x14ac:dyDescent="0.55000000000000004">
      <c r="A29" s="1" t="s">
        <v>78</v>
      </c>
      <c r="B29" s="6"/>
      <c r="C29" s="9">
        <v>1100000</v>
      </c>
      <c r="D29" s="6"/>
      <c r="E29" s="9">
        <v>982845053343</v>
      </c>
      <c r="F29" s="6"/>
      <c r="G29" s="9">
        <v>971509852534</v>
      </c>
      <c r="H29" s="6"/>
      <c r="I29" s="9">
        <v>0</v>
      </c>
      <c r="J29" s="6"/>
      <c r="K29" s="9">
        <v>0</v>
      </c>
      <c r="L29" s="6"/>
      <c r="M29" s="9">
        <v>0</v>
      </c>
      <c r="N29" s="6"/>
      <c r="O29" s="9">
        <v>0</v>
      </c>
      <c r="P29" s="6"/>
      <c r="Q29" s="9">
        <v>1100000</v>
      </c>
      <c r="R29" s="6"/>
      <c r="S29" s="9">
        <v>883225</v>
      </c>
      <c r="T29" s="6"/>
      <c r="U29" s="9">
        <v>982845053343</v>
      </c>
      <c r="V29" s="6"/>
      <c r="W29" s="9">
        <v>971509852534</v>
      </c>
      <c r="X29" s="6"/>
      <c r="Y29" s="11">
        <v>4.1396554472496331E-3</v>
      </c>
    </row>
    <row r="30" spans="1:25" x14ac:dyDescent="0.55000000000000004">
      <c r="A30" s="1" t="s">
        <v>79</v>
      </c>
      <c r="B30" s="6"/>
      <c r="C30" s="9">
        <v>520300</v>
      </c>
      <c r="D30" s="6"/>
      <c r="E30" s="9">
        <v>492118281994</v>
      </c>
      <c r="F30" s="6"/>
      <c r="G30" s="9">
        <v>484817564591</v>
      </c>
      <c r="H30" s="6"/>
      <c r="I30" s="9">
        <v>0</v>
      </c>
      <c r="J30" s="6"/>
      <c r="K30" s="9">
        <v>0</v>
      </c>
      <c r="L30" s="6"/>
      <c r="M30" s="9">
        <v>0</v>
      </c>
      <c r="N30" s="6"/>
      <c r="O30" s="9">
        <v>0</v>
      </c>
      <c r="P30" s="6"/>
      <c r="Q30" s="9">
        <v>520300</v>
      </c>
      <c r="R30" s="6"/>
      <c r="S30" s="9">
        <v>941938</v>
      </c>
      <c r="T30" s="6"/>
      <c r="U30" s="9">
        <v>492118281994</v>
      </c>
      <c r="V30" s="6"/>
      <c r="W30" s="9">
        <v>490071350399</v>
      </c>
      <c r="X30" s="6"/>
      <c r="Y30" s="11">
        <v>2.0882202377347525E-3</v>
      </c>
    </row>
    <row r="31" spans="1:25" x14ac:dyDescent="0.55000000000000004">
      <c r="A31" s="1" t="s">
        <v>80</v>
      </c>
      <c r="B31" s="6"/>
      <c r="C31" s="9">
        <v>5405000</v>
      </c>
      <c r="D31" s="6"/>
      <c r="E31" s="9">
        <v>4897717338014</v>
      </c>
      <c r="F31" s="6"/>
      <c r="G31" s="9">
        <v>4859744452604</v>
      </c>
      <c r="H31" s="6"/>
      <c r="I31" s="9">
        <v>0</v>
      </c>
      <c r="J31" s="6"/>
      <c r="K31" s="9">
        <v>0</v>
      </c>
      <c r="L31" s="6"/>
      <c r="M31" s="9">
        <v>0</v>
      </c>
      <c r="N31" s="6"/>
      <c r="O31" s="9">
        <v>0</v>
      </c>
      <c r="P31" s="6"/>
      <c r="Q31" s="9">
        <v>5405000</v>
      </c>
      <c r="R31" s="6"/>
      <c r="S31" s="9">
        <v>928192</v>
      </c>
      <c r="T31" s="6"/>
      <c r="U31" s="9">
        <v>4897717338014</v>
      </c>
      <c r="V31" s="6"/>
      <c r="W31" s="9">
        <v>5016683355986</v>
      </c>
      <c r="X31" s="6"/>
      <c r="Y31" s="11">
        <v>2.1376356119874984E-2</v>
      </c>
    </row>
    <row r="32" spans="1:25" x14ac:dyDescent="0.55000000000000004">
      <c r="A32" s="1" t="s">
        <v>81</v>
      </c>
      <c r="B32" s="6"/>
      <c r="C32" s="9">
        <v>1000000</v>
      </c>
      <c r="D32" s="6"/>
      <c r="E32" s="9">
        <v>930730000000</v>
      </c>
      <c r="F32" s="6"/>
      <c r="G32" s="9">
        <v>940160567366</v>
      </c>
      <c r="H32" s="6"/>
      <c r="I32" s="9">
        <v>0</v>
      </c>
      <c r="J32" s="6"/>
      <c r="K32" s="9">
        <v>0</v>
      </c>
      <c r="L32" s="6"/>
      <c r="M32" s="9">
        <v>0</v>
      </c>
      <c r="N32" s="6"/>
      <c r="O32" s="9">
        <v>0</v>
      </c>
      <c r="P32" s="6"/>
      <c r="Q32" s="9">
        <v>1000000</v>
      </c>
      <c r="R32" s="6"/>
      <c r="S32" s="9">
        <v>915132</v>
      </c>
      <c r="T32" s="6"/>
      <c r="U32" s="9">
        <v>930730000000</v>
      </c>
      <c r="V32" s="6"/>
      <c r="W32" s="9">
        <v>915096538635</v>
      </c>
      <c r="X32" s="6"/>
      <c r="Y32" s="11">
        <v>3.8992752992045303E-3</v>
      </c>
    </row>
    <row r="33" spans="1:25" x14ac:dyDescent="0.55000000000000004">
      <c r="A33" s="1" t="s">
        <v>82</v>
      </c>
      <c r="B33" s="6"/>
      <c r="C33" s="9">
        <v>1049033</v>
      </c>
      <c r="D33" s="6"/>
      <c r="E33" s="9">
        <v>995899478550</v>
      </c>
      <c r="F33" s="6"/>
      <c r="G33" s="9">
        <v>962522861570</v>
      </c>
      <c r="H33" s="6"/>
      <c r="I33" s="9">
        <v>0</v>
      </c>
      <c r="J33" s="6"/>
      <c r="K33" s="9">
        <v>0</v>
      </c>
      <c r="L33" s="6"/>
      <c r="M33" s="9">
        <v>0</v>
      </c>
      <c r="N33" s="6"/>
      <c r="O33" s="9">
        <v>0</v>
      </c>
      <c r="P33" s="6"/>
      <c r="Q33" s="9">
        <v>1049033</v>
      </c>
      <c r="R33" s="6"/>
      <c r="S33" s="9">
        <v>907624</v>
      </c>
      <c r="T33" s="6"/>
      <c r="U33" s="9">
        <v>995899478550</v>
      </c>
      <c r="V33" s="6"/>
      <c r="W33" s="9">
        <v>952090632650</v>
      </c>
      <c r="X33" s="6"/>
      <c r="Y33" s="11">
        <v>4.0569091125990274E-3</v>
      </c>
    </row>
    <row r="34" spans="1:25" x14ac:dyDescent="0.55000000000000004">
      <c r="A34" s="1" t="s">
        <v>83</v>
      </c>
      <c r="B34" s="6"/>
      <c r="C34" s="9">
        <v>26300000</v>
      </c>
      <c r="D34" s="6"/>
      <c r="E34" s="9">
        <v>24987893000000</v>
      </c>
      <c r="F34" s="6"/>
      <c r="G34" s="9">
        <v>25041021722806</v>
      </c>
      <c r="H34" s="6"/>
      <c r="I34" s="9">
        <v>0</v>
      </c>
      <c r="J34" s="6"/>
      <c r="K34" s="9">
        <v>0</v>
      </c>
      <c r="L34" s="6"/>
      <c r="M34" s="9">
        <v>0</v>
      </c>
      <c r="N34" s="6"/>
      <c r="O34" s="9">
        <v>0</v>
      </c>
      <c r="P34" s="6"/>
      <c r="Q34" s="9">
        <v>26300000</v>
      </c>
      <c r="R34" s="6"/>
      <c r="S34" s="9">
        <v>855158</v>
      </c>
      <c r="T34" s="6"/>
      <c r="U34" s="9">
        <v>24987893000000</v>
      </c>
      <c r="V34" s="6"/>
      <c r="W34" s="9">
        <v>22489783887103</v>
      </c>
      <c r="X34" s="6"/>
      <c r="Y34" s="11">
        <v>9.5830172110843034E-2</v>
      </c>
    </row>
    <row r="35" spans="1:25" ht="24.75" thickBot="1" x14ac:dyDescent="0.6">
      <c r="A35" s="1" t="s">
        <v>84</v>
      </c>
      <c r="B35" s="6"/>
      <c r="C35" s="9">
        <v>450000</v>
      </c>
      <c r="D35" s="6"/>
      <c r="E35" s="9">
        <v>450000000000</v>
      </c>
      <c r="F35" s="6"/>
      <c r="G35" s="9">
        <v>430092433272</v>
      </c>
      <c r="H35" s="6"/>
      <c r="I35" s="9">
        <v>0</v>
      </c>
      <c r="J35" s="6"/>
      <c r="K35" s="9">
        <v>0</v>
      </c>
      <c r="L35" s="6"/>
      <c r="M35" s="9">
        <v>0</v>
      </c>
      <c r="N35" s="6"/>
      <c r="O35" s="9">
        <v>0</v>
      </c>
      <c r="P35" s="6"/>
      <c r="Q35" s="9">
        <v>450000</v>
      </c>
      <c r="R35" s="6"/>
      <c r="S35" s="9">
        <v>963813</v>
      </c>
      <c r="T35" s="6"/>
      <c r="U35" s="9">
        <v>450000000000</v>
      </c>
      <c r="V35" s="6"/>
      <c r="W35" s="9">
        <v>433699043510</v>
      </c>
      <c r="X35" s="6"/>
      <c r="Y35" s="11">
        <v>1.8480148227527054E-3</v>
      </c>
    </row>
    <row r="36" spans="1:25" ht="24.75" thickBot="1" x14ac:dyDescent="0.6">
      <c r="A36" s="1" t="s">
        <v>39</v>
      </c>
      <c r="B36" s="6"/>
      <c r="C36" s="6" t="s">
        <v>39</v>
      </c>
      <c r="D36" s="6"/>
      <c r="E36" s="8">
        <f>SUM(E9:E35)</f>
        <v>83922295039963</v>
      </c>
      <c r="F36" s="6"/>
      <c r="G36" s="8">
        <f>SUM(G9:G35)</f>
        <v>83545558820138</v>
      </c>
      <c r="H36" s="6"/>
      <c r="I36" s="6" t="s">
        <v>39</v>
      </c>
      <c r="J36" s="6"/>
      <c r="K36" s="8">
        <f>SUM(K9:K35)</f>
        <v>4503040625000</v>
      </c>
      <c r="L36" s="6"/>
      <c r="M36" s="6" t="s">
        <v>39</v>
      </c>
      <c r="N36" s="6"/>
      <c r="O36" s="8">
        <f>SUM(O9:O35)</f>
        <v>0</v>
      </c>
      <c r="P36" s="6"/>
      <c r="Q36" s="6" t="s">
        <v>39</v>
      </c>
      <c r="R36" s="6"/>
      <c r="S36" s="6" t="s">
        <v>39</v>
      </c>
      <c r="T36" s="6"/>
      <c r="U36" s="8">
        <f>SUM(U9:U35)</f>
        <v>88425335664963</v>
      </c>
      <c r="V36" s="6"/>
      <c r="W36" s="8">
        <f>SUM(W9:W35)</f>
        <v>86599285892910</v>
      </c>
      <c r="X36" s="6"/>
      <c r="Y36" s="12">
        <f>SUM(Y9:Y35)</f>
        <v>0.36900418934451007</v>
      </c>
    </row>
  </sheetData>
  <mergeCells count="21">
    <mergeCell ref="K8"/>
    <mergeCell ref="I7:K7"/>
    <mergeCell ref="C7:C8"/>
    <mergeCell ref="E7:E8"/>
    <mergeCell ref="A7:A8"/>
    <mergeCell ref="A2:Y2"/>
    <mergeCell ref="A3:Y3"/>
    <mergeCell ref="A4:Y4"/>
    <mergeCell ref="S7:S8"/>
    <mergeCell ref="U7:U8"/>
    <mergeCell ref="W7:W8"/>
    <mergeCell ref="Y7:Y8"/>
    <mergeCell ref="Q6:Y6"/>
    <mergeCell ref="M8"/>
    <mergeCell ref="O8"/>
    <mergeCell ref="M7:O7"/>
    <mergeCell ref="I6:O6"/>
    <mergeCell ref="Q7:Q8"/>
    <mergeCell ref="G7:G8"/>
    <mergeCell ref="C6:G6"/>
    <mergeCell ref="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5"/>
  <sheetViews>
    <sheetView rightToLeft="1" workbookViewId="0">
      <selection activeCell="K31" sqref="K31"/>
    </sheetView>
  </sheetViews>
  <sheetFormatPr defaultRowHeight="24" x14ac:dyDescent="0.55000000000000004"/>
  <cols>
    <col min="1" max="1" width="41.140625" style="1" bestFit="1" customWidth="1"/>
    <col min="2" max="2" width="1" style="1" customWidth="1"/>
    <col min="3" max="3" width="18" style="1" customWidth="1"/>
    <col min="4" max="4" width="1" style="1" customWidth="1"/>
    <col min="5" max="5" width="22" style="1" customWidth="1"/>
    <col min="6" max="6" width="1" style="1" customWidth="1"/>
    <col min="7" max="7" width="21" style="1" customWidth="1"/>
    <col min="8" max="8" width="1" style="1" customWidth="1"/>
    <col min="9" max="9" width="17" style="1" customWidth="1"/>
    <col min="10" max="10" width="1" style="1" customWidth="1"/>
    <col min="11" max="11" width="28" style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6" ht="24.75" x14ac:dyDescent="0.55000000000000004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</row>
    <row r="3" spans="1:16" ht="24.75" x14ac:dyDescent="0.55000000000000004">
      <c r="A3" s="26" t="s">
        <v>1</v>
      </c>
      <c r="B3" s="26" t="s">
        <v>1</v>
      </c>
      <c r="C3" s="26" t="s">
        <v>1</v>
      </c>
      <c r="D3" s="26" t="s">
        <v>1</v>
      </c>
      <c r="E3" s="26" t="s">
        <v>1</v>
      </c>
      <c r="F3" s="26" t="s">
        <v>1</v>
      </c>
      <c r="G3" s="26" t="s">
        <v>1</v>
      </c>
      <c r="H3" s="26" t="s">
        <v>1</v>
      </c>
      <c r="I3" s="26" t="s">
        <v>1</v>
      </c>
      <c r="J3" s="26" t="s">
        <v>1</v>
      </c>
      <c r="K3" s="26" t="s">
        <v>1</v>
      </c>
      <c r="L3" s="26" t="s">
        <v>1</v>
      </c>
      <c r="M3" s="26" t="s">
        <v>1</v>
      </c>
    </row>
    <row r="4" spans="1:16" ht="24.75" x14ac:dyDescent="0.55000000000000004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</row>
    <row r="6" spans="1:16" ht="24.75" x14ac:dyDescent="0.55000000000000004">
      <c r="A6" s="25" t="s">
        <v>3</v>
      </c>
      <c r="C6" s="25" t="s">
        <v>6</v>
      </c>
      <c r="D6" s="25" t="s">
        <v>6</v>
      </c>
      <c r="E6" s="25" t="s">
        <v>6</v>
      </c>
      <c r="F6" s="25" t="s">
        <v>6</v>
      </c>
      <c r="G6" s="25" t="s">
        <v>6</v>
      </c>
      <c r="H6" s="25" t="s">
        <v>6</v>
      </c>
      <c r="I6" s="25" t="s">
        <v>6</v>
      </c>
      <c r="J6" s="25" t="s">
        <v>6</v>
      </c>
      <c r="K6" s="25" t="s">
        <v>6</v>
      </c>
      <c r="L6" s="25" t="s">
        <v>6</v>
      </c>
      <c r="M6" s="25" t="s">
        <v>6</v>
      </c>
    </row>
    <row r="7" spans="1:16" ht="24.75" x14ac:dyDescent="0.55000000000000004">
      <c r="A7" s="25" t="s">
        <v>3</v>
      </c>
      <c r="C7" s="25" t="s">
        <v>7</v>
      </c>
      <c r="E7" s="25" t="s">
        <v>85</v>
      </c>
      <c r="G7" s="25" t="s">
        <v>86</v>
      </c>
      <c r="I7" s="25" t="s">
        <v>87</v>
      </c>
      <c r="K7" s="25" t="s">
        <v>88</v>
      </c>
      <c r="M7" s="25" t="s">
        <v>89</v>
      </c>
    </row>
    <row r="8" spans="1:16" x14ac:dyDescent="0.55000000000000004">
      <c r="A8" s="1" t="s">
        <v>64</v>
      </c>
      <c r="C8" s="9">
        <v>1050000</v>
      </c>
      <c r="D8" s="6"/>
      <c r="E8" s="9">
        <v>923820</v>
      </c>
      <c r="F8" s="6"/>
      <c r="G8" s="9">
        <v>988802</v>
      </c>
      <c r="I8" s="11">
        <v>7.0340542529930078E-2</v>
      </c>
      <c r="J8" s="6"/>
      <c r="K8" s="9">
        <v>1038242100000</v>
      </c>
      <c r="M8" s="1" t="s">
        <v>207</v>
      </c>
      <c r="P8" s="13"/>
    </row>
    <row r="9" spans="1:16" x14ac:dyDescent="0.55000000000000004">
      <c r="A9" s="1" t="s">
        <v>71</v>
      </c>
      <c r="C9" s="9">
        <v>3100000</v>
      </c>
      <c r="D9" s="6"/>
      <c r="E9" s="9">
        <v>944769</v>
      </c>
      <c r="F9" s="6"/>
      <c r="G9" s="9">
        <v>971150</v>
      </c>
      <c r="I9" s="11">
        <v>2.7923227794307393E-2</v>
      </c>
      <c r="J9" s="6"/>
      <c r="K9" s="9">
        <v>3010565000000</v>
      </c>
      <c r="M9" s="1" t="s">
        <v>207</v>
      </c>
    </row>
    <row r="10" spans="1:16" x14ac:dyDescent="0.55000000000000004">
      <c r="A10" s="1" t="s">
        <v>72</v>
      </c>
      <c r="C10" s="9">
        <v>1205000</v>
      </c>
      <c r="D10" s="6"/>
      <c r="E10" s="9">
        <v>1000000</v>
      </c>
      <c r="F10" s="6"/>
      <c r="G10" s="9">
        <v>908257</v>
      </c>
      <c r="I10" s="11">
        <v>-9.1743000000000005E-2</v>
      </c>
      <c r="J10" s="6"/>
      <c r="K10" s="9">
        <v>1094449685000</v>
      </c>
      <c r="M10" s="1" t="s">
        <v>207</v>
      </c>
    </row>
    <row r="11" spans="1:16" x14ac:dyDescent="0.55000000000000004">
      <c r="A11" s="1" t="s">
        <v>75</v>
      </c>
      <c r="C11" s="9">
        <v>15695000</v>
      </c>
      <c r="D11" s="6"/>
      <c r="E11" s="9">
        <v>951380</v>
      </c>
      <c r="F11" s="6"/>
      <c r="G11" s="9">
        <v>940259</v>
      </c>
      <c r="I11" s="11">
        <v>-1.1689335491601673E-2</v>
      </c>
      <c r="J11" s="6"/>
      <c r="K11" s="9">
        <v>14757365005000</v>
      </c>
      <c r="M11" s="1" t="s">
        <v>207</v>
      </c>
    </row>
    <row r="12" spans="1:16" x14ac:dyDescent="0.55000000000000004">
      <c r="A12" s="1" t="s">
        <v>76</v>
      </c>
      <c r="C12" s="9">
        <v>2600000</v>
      </c>
      <c r="D12" s="6"/>
      <c r="E12" s="9">
        <v>918000</v>
      </c>
      <c r="F12" s="6"/>
      <c r="G12" s="9">
        <v>918742</v>
      </c>
      <c r="I12" s="11">
        <v>8.0827886710239656E-4</v>
      </c>
      <c r="J12" s="6"/>
      <c r="K12" s="9">
        <v>2388729200000</v>
      </c>
      <c r="M12" s="1" t="s">
        <v>207</v>
      </c>
    </row>
    <row r="13" spans="1:16" x14ac:dyDescent="0.55000000000000004">
      <c r="A13" s="1" t="s">
        <v>77</v>
      </c>
      <c r="C13" s="9">
        <v>5365000</v>
      </c>
      <c r="D13" s="6"/>
      <c r="E13" s="9">
        <v>950000</v>
      </c>
      <c r="F13" s="6"/>
      <c r="G13" s="9">
        <v>955202</v>
      </c>
      <c r="I13" s="11">
        <v>5.4757894736842108E-3</v>
      </c>
      <c r="J13" s="6"/>
      <c r="K13" s="9">
        <v>5124658730000</v>
      </c>
      <c r="M13" s="1" t="s">
        <v>207</v>
      </c>
    </row>
    <row r="14" spans="1:16" x14ac:dyDescent="0.55000000000000004">
      <c r="A14" s="1" t="s">
        <v>78</v>
      </c>
      <c r="C14" s="9">
        <v>1100000</v>
      </c>
      <c r="D14" s="6"/>
      <c r="E14" s="9">
        <v>893480</v>
      </c>
      <c r="F14" s="6"/>
      <c r="G14" s="9">
        <v>883225</v>
      </c>
      <c r="I14" s="11">
        <v>-1.1477593230962081E-2</v>
      </c>
      <c r="J14" s="6"/>
      <c r="K14" s="9">
        <v>971547500000</v>
      </c>
      <c r="M14" s="1" t="s">
        <v>207</v>
      </c>
    </row>
    <row r="15" spans="1:16" x14ac:dyDescent="0.55000000000000004">
      <c r="A15" s="1" t="s">
        <v>79</v>
      </c>
      <c r="C15" s="9">
        <v>520300</v>
      </c>
      <c r="D15" s="6"/>
      <c r="E15" s="9">
        <v>945820</v>
      </c>
      <c r="F15" s="6"/>
      <c r="G15" s="9">
        <v>941938</v>
      </c>
      <c r="I15" s="11">
        <v>-4.1043750396481359E-3</v>
      </c>
      <c r="J15" s="6"/>
      <c r="K15" s="9">
        <v>490090341400</v>
      </c>
      <c r="M15" s="1" t="s">
        <v>207</v>
      </c>
    </row>
    <row r="16" spans="1:16" x14ac:dyDescent="0.55000000000000004">
      <c r="A16" s="1" t="s">
        <v>73</v>
      </c>
      <c r="C16" s="9">
        <v>3785700</v>
      </c>
      <c r="D16" s="6"/>
      <c r="E16" s="9">
        <v>971565</v>
      </c>
      <c r="F16" s="6"/>
      <c r="G16" s="9">
        <v>914791</v>
      </c>
      <c r="I16" s="11">
        <v>-5.8435616762645831E-2</v>
      </c>
      <c r="J16" s="6"/>
      <c r="K16" s="9">
        <v>3463124288700</v>
      </c>
      <c r="M16" s="1" t="s">
        <v>207</v>
      </c>
    </row>
    <row r="17" spans="1:13" x14ac:dyDescent="0.55000000000000004">
      <c r="A17" s="1" t="s">
        <v>80</v>
      </c>
      <c r="C17" s="9">
        <v>5405000</v>
      </c>
      <c r="D17" s="6"/>
      <c r="E17" s="9">
        <v>957600</v>
      </c>
      <c r="F17" s="6"/>
      <c r="G17" s="9">
        <v>928192</v>
      </c>
      <c r="I17" s="11">
        <v>-3.0710108604845448E-2</v>
      </c>
      <c r="J17" s="6"/>
      <c r="K17" s="9">
        <v>5016877760000</v>
      </c>
      <c r="M17" s="1" t="s">
        <v>207</v>
      </c>
    </row>
    <row r="18" spans="1:13" x14ac:dyDescent="0.55000000000000004">
      <c r="A18" s="1" t="s">
        <v>84</v>
      </c>
      <c r="C18" s="9">
        <v>450000</v>
      </c>
      <c r="D18" s="6"/>
      <c r="E18" s="9">
        <v>1000000</v>
      </c>
      <c r="F18" s="6"/>
      <c r="G18" s="9">
        <v>963813</v>
      </c>
      <c r="I18" s="11">
        <v>-3.6186999999999997E-2</v>
      </c>
      <c r="J18" s="6"/>
      <c r="K18" s="9">
        <v>433715850000</v>
      </c>
      <c r="M18" s="1" t="s">
        <v>207</v>
      </c>
    </row>
    <row r="19" spans="1:13" x14ac:dyDescent="0.55000000000000004">
      <c r="A19" s="1" t="s">
        <v>81</v>
      </c>
      <c r="C19" s="9">
        <v>1000000</v>
      </c>
      <c r="D19" s="6"/>
      <c r="E19" s="9">
        <v>872430</v>
      </c>
      <c r="F19" s="6"/>
      <c r="G19" s="9">
        <v>915132</v>
      </c>
      <c r="I19" s="11">
        <v>4.8946047247343624E-2</v>
      </c>
      <c r="J19" s="6"/>
      <c r="K19" s="9">
        <v>915132000000</v>
      </c>
      <c r="M19" s="1" t="s">
        <v>207</v>
      </c>
    </row>
    <row r="20" spans="1:13" x14ac:dyDescent="0.55000000000000004">
      <c r="A20" s="1" t="s">
        <v>74</v>
      </c>
      <c r="C20" s="9">
        <v>1000000</v>
      </c>
      <c r="D20" s="6"/>
      <c r="E20" s="9">
        <v>1000000</v>
      </c>
      <c r="F20" s="6"/>
      <c r="G20" s="9">
        <v>958203</v>
      </c>
      <c r="I20" s="11">
        <v>-4.1797000000000001E-2</v>
      </c>
      <c r="J20" s="6"/>
      <c r="K20" s="9">
        <v>958203000000</v>
      </c>
      <c r="M20" s="1" t="s">
        <v>207</v>
      </c>
    </row>
    <row r="21" spans="1:13" x14ac:dyDescent="0.55000000000000004">
      <c r="A21" s="1" t="s">
        <v>82</v>
      </c>
      <c r="C21" s="9">
        <v>1049033</v>
      </c>
      <c r="D21" s="6"/>
      <c r="E21" s="9">
        <v>845300</v>
      </c>
      <c r="F21" s="6"/>
      <c r="G21" s="9">
        <v>907624</v>
      </c>
      <c r="I21" s="11">
        <v>7.37300366733704E-2</v>
      </c>
      <c r="J21" s="6"/>
      <c r="K21" s="9">
        <v>952127527592</v>
      </c>
      <c r="M21" s="1" t="s">
        <v>207</v>
      </c>
    </row>
    <row r="22" spans="1:13" x14ac:dyDescent="0.55000000000000004">
      <c r="A22" s="1" t="s">
        <v>62</v>
      </c>
      <c r="C22" s="9">
        <v>3304640</v>
      </c>
      <c r="D22" s="6"/>
      <c r="E22" s="9">
        <v>1631722.2307</v>
      </c>
      <c r="F22" s="6"/>
      <c r="G22" s="9">
        <v>1439931</v>
      </c>
      <c r="I22" s="11">
        <v>-0.11753914182913508</v>
      </c>
      <c r="J22" s="6"/>
      <c r="K22" s="9">
        <v>4758453579840</v>
      </c>
      <c r="M22" s="1" t="s">
        <v>207</v>
      </c>
    </row>
    <row r="23" spans="1:13" x14ac:dyDescent="0.55000000000000004">
      <c r="A23" s="1" t="s">
        <v>61</v>
      </c>
      <c r="C23" s="9">
        <v>2366840</v>
      </c>
      <c r="D23" s="6"/>
      <c r="E23" s="9">
        <v>1362835.2736</v>
      </c>
      <c r="F23" s="6"/>
      <c r="G23" s="9">
        <v>1209448</v>
      </c>
      <c r="I23" s="11">
        <v>-0.11255012001180416</v>
      </c>
      <c r="J23" s="6"/>
      <c r="K23" s="9">
        <v>2862569904320</v>
      </c>
      <c r="M23" s="1" t="s">
        <v>207</v>
      </c>
    </row>
    <row r="24" spans="1:13" x14ac:dyDescent="0.55000000000000004">
      <c r="A24" s="1" t="s">
        <v>60</v>
      </c>
      <c r="C24" s="9">
        <v>2520813</v>
      </c>
      <c r="D24" s="6"/>
      <c r="E24" s="9">
        <v>1269871.0003</v>
      </c>
      <c r="F24" s="6"/>
      <c r="G24" s="9">
        <v>1148355</v>
      </c>
      <c r="I24" s="11">
        <v>-9.5691609833827587E-2</v>
      </c>
      <c r="J24" s="6"/>
      <c r="K24" s="9">
        <v>2894788212615</v>
      </c>
      <c r="M24" s="1" t="s">
        <v>207</v>
      </c>
    </row>
    <row r="25" spans="1:13" x14ac:dyDescent="0.55000000000000004">
      <c r="A25" s="1" t="s">
        <v>58</v>
      </c>
      <c r="C25" s="9">
        <v>3207600</v>
      </c>
      <c r="D25" s="6"/>
      <c r="E25" s="9">
        <v>1619924.0751</v>
      </c>
      <c r="F25" s="6"/>
      <c r="G25" s="9">
        <v>1542544</v>
      </c>
      <c r="I25" s="11">
        <v>-4.7767717197007051E-2</v>
      </c>
      <c r="J25" s="6"/>
      <c r="K25" s="9">
        <v>4947864134400</v>
      </c>
      <c r="M25" s="1" t="s">
        <v>207</v>
      </c>
    </row>
    <row r="26" spans="1:13" x14ac:dyDescent="0.55000000000000004">
      <c r="A26" s="1" t="s">
        <v>83</v>
      </c>
      <c r="C26" s="9">
        <v>26300000</v>
      </c>
      <c r="D26" s="6"/>
      <c r="E26" s="9">
        <v>903870</v>
      </c>
      <c r="F26" s="6"/>
      <c r="G26" s="9">
        <v>855158</v>
      </c>
      <c r="I26" s="11">
        <v>-5.3892705809463752E-2</v>
      </c>
      <c r="J26" s="6"/>
      <c r="K26" s="9">
        <v>22490655400000</v>
      </c>
      <c r="M26" s="1" t="s">
        <v>207</v>
      </c>
    </row>
    <row r="27" spans="1:13" x14ac:dyDescent="0.55000000000000004">
      <c r="A27" s="1" t="s">
        <v>59</v>
      </c>
      <c r="C27" s="9">
        <v>1129130</v>
      </c>
      <c r="D27" s="6"/>
      <c r="E27" s="9">
        <v>1812406.0519000001</v>
      </c>
      <c r="F27" s="6"/>
      <c r="G27" s="9">
        <v>1771545</v>
      </c>
      <c r="I27" s="11">
        <v>-2.2545197229486297E-2</v>
      </c>
      <c r="J27" s="6"/>
      <c r="K27" s="9">
        <v>2000304605850</v>
      </c>
      <c r="M27" s="1" t="s">
        <v>207</v>
      </c>
    </row>
    <row r="28" spans="1:13" x14ac:dyDescent="0.55000000000000004">
      <c r="I28" s="6"/>
      <c r="J28" s="6"/>
      <c r="K28" s="6"/>
    </row>
    <row r="29" spans="1:13" x14ac:dyDescent="0.55000000000000004">
      <c r="I29" s="6"/>
      <c r="J29" s="6"/>
      <c r="K29" s="6"/>
    </row>
    <row r="30" spans="1:13" x14ac:dyDescent="0.55000000000000004">
      <c r="I30" s="6"/>
      <c r="J30" s="6"/>
      <c r="K30" s="6"/>
    </row>
    <row r="31" spans="1:13" x14ac:dyDescent="0.55000000000000004">
      <c r="I31" s="6"/>
      <c r="J31" s="6"/>
      <c r="K31" s="6"/>
    </row>
    <row r="32" spans="1:13" x14ac:dyDescent="0.55000000000000004">
      <c r="I32" s="6"/>
      <c r="J32" s="6"/>
      <c r="K32" s="6"/>
    </row>
    <row r="33" spans="9:11" x14ac:dyDescent="0.55000000000000004">
      <c r="I33" s="6"/>
      <c r="J33" s="6"/>
      <c r="K33" s="6"/>
    </row>
    <row r="34" spans="9:11" x14ac:dyDescent="0.55000000000000004">
      <c r="I34" s="6"/>
      <c r="J34" s="6"/>
      <c r="K34" s="6"/>
    </row>
    <row r="35" spans="9:11" x14ac:dyDescent="0.55000000000000004">
      <c r="I35" s="6"/>
      <c r="J35" s="6"/>
      <c r="K35" s="6"/>
    </row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59"/>
  <sheetViews>
    <sheetView rightToLeft="1" topLeftCell="A45" workbookViewId="0">
      <selection activeCell="K59" sqref="K59"/>
    </sheetView>
  </sheetViews>
  <sheetFormatPr defaultRowHeight="24" x14ac:dyDescent="0.55000000000000004"/>
  <cols>
    <col min="1" max="1" width="34.42578125" style="1" bestFit="1" customWidth="1"/>
    <col min="2" max="2" width="1" style="1" customWidth="1"/>
    <col min="3" max="3" width="24" style="1" customWidth="1"/>
    <col min="4" max="4" width="1" style="1" customWidth="1"/>
    <col min="5" max="5" width="24" style="1" customWidth="1"/>
    <col min="6" max="6" width="1" style="1" customWidth="1"/>
    <col min="7" max="7" width="25" style="1" customWidth="1"/>
    <col min="8" max="8" width="1" style="1" customWidth="1"/>
    <col min="9" max="9" width="24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</row>
    <row r="3" spans="1:11" ht="24.75" x14ac:dyDescent="0.55000000000000004">
      <c r="A3" s="26" t="s">
        <v>1</v>
      </c>
      <c r="B3" s="26" t="s">
        <v>1</v>
      </c>
      <c r="C3" s="26" t="s">
        <v>1</v>
      </c>
      <c r="D3" s="26" t="s">
        <v>1</v>
      </c>
      <c r="E3" s="26" t="s">
        <v>1</v>
      </c>
      <c r="F3" s="26" t="s">
        <v>1</v>
      </c>
      <c r="G3" s="26" t="s">
        <v>1</v>
      </c>
      <c r="H3" s="26" t="s">
        <v>1</v>
      </c>
      <c r="I3" s="26" t="s">
        <v>1</v>
      </c>
      <c r="J3" s="26" t="s">
        <v>1</v>
      </c>
      <c r="K3" s="26" t="s">
        <v>1</v>
      </c>
    </row>
    <row r="4" spans="1:11" ht="24.75" x14ac:dyDescent="0.55000000000000004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</row>
    <row r="6" spans="1:11" ht="25.5" thickBot="1" x14ac:dyDescent="0.6">
      <c r="A6" s="25" t="s">
        <v>91</v>
      </c>
      <c r="C6" s="25" t="s">
        <v>4</v>
      </c>
      <c r="E6" s="25" t="s">
        <v>5</v>
      </c>
      <c r="F6" s="25" t="s">
        <v>5</v>
      </c>
      <c r="G6" s="25" t="s">
        <v>5</v>
      </c>
      <c r="I6" s="25" t="s">
        <v>6</v>
      </c>
      <c r="J6" s="25" t="s">
        <v>6</v>
      </c>
      <c r="K6" s="25" t="s">
        <v>6</v>
      </c>
    </row>
    <row r="7" spans="1:11" ht="25.5" thickBot="1" x14ac:dyDescent="0.6">
      <c r="A7" s="25" t="s">
        <v>91</v>
      </c>
      <c r="C7" s="25" t="s">
        <v>93</v>
      </c>
      <c r="E7" s="25" t="s">
        <v>94</v>
      </c>
      <c r="G7" s="25" t="s">
        <v>95</v>
      </c>
      <c r="I7" s="25" t="s">
        <v>93</v>
      </c>
      <c r="K7" s="25" t="s">
        <v>90</v>
      </c>
    </row>
    <row r="8" spans="1:11" x14ac:dyDescent="0.55000000000000004">
      <c r="A8" s="1" t="s">
        <v>96</v>
      </c>
      <c r="C8" s="5">
        <v>72883123064</v>
      </c>
      <c r="D8" s="5"/>
      <c r="E8" s="5">
        <v>30040379309119</v>
      </c>
      <c r="F8" s="5"/>
      <c r="G8" s="5">
        <v>29970701851600</v>
      </c>
      <c r="H8" s="5"/>
      <c r="I8" s="5">
        <v>142560580583</v>
      </c>
      <c r="K8" s="11">
        <v>6.0745825936215356E-4</v>
      </c>
    </row>
    <row r="9" spans="1:11" x14ac:dyDescent="0.55000000000000004">
      <c r="A9" s="1" t="s">
        <v>98</v>
      </c>
      <c r="C9" s="5">
        <v>8957814</v>
      </c>
      <c r="D9" s="5"/>
      <c r="E9" s="5">
        <v>65851</v>
      </c>
      <c r="F9" s="5"/>
      <c r="G9" s="5">
        <v>0</v>
      </c>
      <c r="H9" s="5"/>
      <c r="I9" s="5">
        <v>9023665</v>
      </c>
      <c r="K9" s="11">
        <v>3.8450319236570528E-8</v>
      </c>
    </row>
    <row r="10" spans="1:11" x14ac:dyDescent="0.55000000000000004">
      <c r="A10" s="1" t="s">
        <v>100</v>
      </c>
      <c r="C10" s="5">
        <v>4837109</v>
      </c>
      <c r="D10" s="5"/>
      <c r="E10" s="5">
        <v>9661749919155</v>
      </c>
      <c r="F10" s="5"/>
      <c r="G10" s="5">
        <v>9661740880000</v>
      </c>
      <c r="H10" s="5"/>
      <c r="I10" s="5">
        <v>13876264</v>
      </c>
      <c r="K10" s="11">
        <v>5.9127503138794616E-8</v>
      </c>
    </row>
    <row r="11" spans="1:11" x14ac:dyDescent="0.55000000000000004">
      <c r="A11" s="1" t="s">
        <v>102</v>
      </c>
      <c r="C11" s="5">
        <v>761236115927</v>
      </c>
      <c r="D11" s="5"/>
      <c r="E11" s="5">
        <v>15011549126764</v>
      </c>
      <c r="F11" s="5"/>
      <c r="G11" s="5">
        <v>15772763040000</v>
      </c>
      <c r="H11" s="5"/>
      <c r="I11" s="5">
        <v>22202691</v>
      </c>
      <c r="K11" s="11">
        <v>9.460685396243448E-8</v>
      </c>
    </row>
    <row r="12" spans="1:11" x14ac:dyDescent="0.55000000000000004">
      <c r="A12" s="1" t="s">
        <v>104</v>
      </c>
      <c r="C12" s="5">
        <v>3537703</v>
      </c>
      <c r="D12" s="5"/>
      <c r="E12" s="5">
        <v>23030824920401</v>
      </c>
      <c r="F12" s="5"/>
      <c r="G12" s="5">
        <v>23030758330000</v>
      </c>
      <c r="H12" s="5"/>
      <c r="I12" s="5">
        <v>70128104</v>
      </c>
      <c r="K12" s="11">
        <v>2.988196022630958E-7</v>
      </c>
    </row>
    <row r="13" spans="1:11" x14ac:dyDescent="0.55000000000000004">
      <c r="A13" s="1" t="s">
        <v>106</v>
      </c>
      <c r="C13" s="5">
        <v>6503401545612</v>
      </c>
      <c r="D13" s="5"/>
      <c r="E13" s="5">
        <v>98001712500584</v>
      </c>
      <c r="F13" s="5"/>
      <c r="G13" s="5">
        <v>100122029457687</v>
      </c>
      <c r="H13" s="5"/>
      <c r="I13" s="5">
        <v>4383084588509</v>
      </c>
      <c r="K13" s="11">
        <v>1.8676557880757255E-2</v>
      </c>
    </row>
    <row r="14" spans="1:11" x14ac:dyDescent="0.55000000000000004">
      <c r="A14" s="1" t="s">
        <v>98</v>
      </c>
      <c r="C14" s="5">
        <v>87582978</v>
      </c>
      <c r="D14" s="5"/>
      <c r="E14" s="5">
        <v>358457</v>
      </c>
      <c r="F14" s="5"/>
      <c r="G14" s="5">
        <v>0</v>
      </c>
      <c r="H14" s="5"/>
      <c r="I14" s="5">
        <v>87941435</v>
      </c>
      <c r="K14" s="11">
        <v>3.747231584807411E-7</v>
      </c>
    </row>
    <row r="15" spans="1:11" x14ac:dyDescent="0.55000000000000004">
      <c r="A15" s="1" t="s">
        <v>109</v>
      </c>
      <c r="C15" s="5">
        <v>191816462133</v>
      </c>
      <c r="D15" s="5"/>
      <c r="E15" s="5">
        <v>14911059148526</v>
      </c>
      <c r="F15" s="5"/>
      <c r="G15" s="5">
        <v>14757421500000</v>
      </c>
      <c r="H15" s="5"/>
      <c r="I15" s="5">
        <v>345454110659</v>
      </c>
      <c r="K15" s="11">
        <v>1.471998443694897E-3</v>
      </c>
    </row>
    <row r="16" spans="1:11" x14ac:dyDescent="0.55000000000000004">
      <c r="A16" s="1" t="s">
        <v>111</v>
      </c>
      <c r="C16" s="5">
        <v>1000000000000</v>
      </c>
      <c r="D16" s="5"/>
      <c r="E16" s="5">
        <v>0</v>
      </c>
      <c r="F16" s="5"/>
      <c r="G16" s="5">
        <v>0</v>
      </c>
      <c r="H16" s="5"/>
      <c r="I16" s="5">
        <v>1000000000000</v>
      </c>
      <c r="K16" s="11">
        <v>4.2610534895267645E-3</v>
      </c>
    </row>
    <row r="17" spans="1:11" x14ac:dyDescent="0.55000000000000004">
      <c r="A17" s="1" t="s">
        <v>113</v>
      </c>
      <c r="C17" s="5">
        <v>3000000000000</v>
      </c>
      <c r="D17" s="5"/>
      <c r="E17" s="5">
        <v>0</v>
      </c>
      <c r="F17" s="5"/>
      <c r="G17" s="5">
        <v>1000000000000</v>
      </c>
      <c r="H17" s="5"/>
      <c r="I17" s="5">
        <v>2000000000000</v>
      </c>
      <c r="K17" s="11">
        <v>8.522106979053529E-3</v>
      </c>
    </row>
    <row r="18" spans="1:11" x14ac:dyDescent="0.55000000000000004">
      <c r="A18" s="1" t="s">
        <v>104</v>
      </c>
      <c r="C18" s="5">
        <v>270000</v>
      </c>
      <c r="D18" s="5"/>
      <c r="E18" s="5">
        <v>0</v>
      </c>
      <c r="F18" s="5"/>
      <c r="G18" s="5">
        <v>0</v>
      </c>
      <c r="H18" s="5"/>
      <c r="I18" s="5">
        <v>270000</v>
      </c>
      <c r="K18" s="11">
        <v>1.1504844421722264E-9</v>
      </c>
    </row>
    <row r="19" spans="1:11" x14ac:dyDescent="0.55000000000000004">
      <c r="A19" s="1" t="s">
        <v>113</v>
      </c>
      <c r="C19" s="5">
        <v>2000000000000</v>
      </c>
      <c r="D19" s="5"/>
      <c r="E19" s="5">
        <v>0</v>
      </c>
      <c r="F19" s="5"/>
      <c r="G19" s="5">
        <v>0</v>
      </c>
      <c r="H19" s="5"/>
      <c r="I19" s="5">
        <v>2000000000000</v>
      </c>
      <c r="K19" s="11">
        <v>8.522106979053529E-3</v>
      </c>
    </row>
    <row r="20" spans="1:11" x14ac:dyDescent="0.55000000000000004">
      <c r="A20" s="1" t="s">
        <v>104</v>
      </c>
      <c r="C20" s="5">
        <v>4500000000000</v>
      </c>
      <c r="D20" s="5"/>
      <c r="E20" s="5">
        <v>0</v>
      </c>
      <c r="F20" s="5"/>
      <c r="G20" s="5">
        <v>2500000000000</v>
      </c>
      <c r="H20" s="5"/>
      <c r="I20" s="5">
        <v>2000000000000</v>
      </c>
      <c r="K20" s="11">
        <v>8.522106979053529E-3</v>
      </c>
    </row>
    <row r="21" spans="1:11" x14ac:dyDescent="0.55000000000000004">
      <c r="A21" s="1" t="s">
        <v>117</v>
      </c>
      <c r="C21" s="5">
        <v>1000000000000</v>
      </c>
      <c r="D21" s="5"/>
      <c r="E21" s="5">
        <v>0</v>
      </c>
      <c r="F21" s="5"/>
      <c r="G21" s="5">
        <v>1000000000000</v>
      </c>
      <c r="H21" s="5"/>
      <c r="I21" s="5">
        <v>0</v>
      </c>
      <c r="K21" s="11">
        <v>0</v>
      </c>
    </row>
    <row r="22" spans="1:11" x14ac:dyDescent="0.55000000000000004">
      <c r="A22" s="1" t="s">
        <v>96</v>
      </c>
      <c r="C22" s="5">
        <v>1000000000000</v>
      </c>
      <c r="D22" s="5"/>
      <c r="E22" s="5">
        <v>0</v>
      </c>
      <c r="F22" s="5"/>
      <c r="G22" s="5">
        <v>1000000000000</v>
      </c>
      <c r="H22" s="5"/>
      <c r="I22" s="5">
        <v>0</v>
      </c>
      <c r="K22" s="11">
        <v>0</v>
      </c>
    </row>
    <row r="23" spans="1:11" x14ac:dyDescent="0.55000000000000004">
      <c r="A23" s="1" t="s">
        <v>120</v>
      </c>
      <c r="C23" s="5">
        <v>5000000000000</v>
      </c>
      <c r="D23" s="5"/>
      <c r="E23" s="5">
        <v>0</v>
      </c>
      <c r="F23" s="5"/>
      <c r="G23" s="5">
        <v>0</v>
      </c>
      <c r="H23" s="5"/>
      <c r="I23" s="5">
        <v>5000000000000</v>
      </c>
      <c r="K23" s="11">
        <v>2.1305267447633822E-2</v>
      </c>
    </row>
    <row r="24" spans="1:11" x14ac:dyDescent="0.55000000000000004">
      <c r="A24" s="1" t="s">
        <v>96</v>
      </c>
      <c r="C24" s="5">
        <v>1000000000000</v>
      </c>
      <c r="D24" s="5"/>
      <c r="E24" s="5">
        <v>0</v>
      </c>
      <c r="F24" s="5"/>
      <c r="G24" s="5">
        <v>1000000000000</v>
      </c>
      <c r="H24" s="5"/>
      <c r="I24" s="5">
        <v>0</v>
      </c>
      <c r="K24" s="11">
        <v>0</v>
      </c>
    </row>
    <row r="25" spans="1:11" x14ac:dyDescent="0.55000000000000004">
      <c r="A25" s="1" t="s">
        <v>123</v>
      </c>
      <c r="C25" s="5">
        <v>2000000000000</v>
      </c>
      <c r="D25" s="5"/>
      <c r="E25" s="5">
        <v>0</v>
      </c>
      <c r="F25" s="5"/>
      <c r="G25" s="5">
        <v>2000000000000</v>
      </c>
      <c r="H25" s="5"/>
      <c r="I25" s="5">
        <v>0</v>
      </c>
      <c r="K25" s="11">
        <v>0</v>
      </c>
    </row>
    <row r="26" spans="1:11" x14ac:dyDescent="0.55000000000000004">
      <c r="A26" s="1" t="s">
        <v>125</v>
      </c>
      <c r="C26" s="5">
        <v>1000000000000</v>
      </c>
      <c r="D26" s="5"/>
      <c r="E26" s="5">
        <v>0</v>
      </c>
      <c r="F26" s="5"/>
      <c r="G26" s="5">
        <v>0</v>
      </c>
      <c r="H26" s="5"/>
      <c r="I26" s="5">
        <v>1000000000000</v>
      </c>
      <c r="K26" s="11">
        <v>4.2610534895267645E-3</v>
      </c>
    </row>
    <row r="27" spans="1:11" x14ac:dyDescent="0.55000000000000004">
      <c r="A27" s="1" t="s">
        <v>127</v>
      </c>
      <c r="C27" s="5">
        <v>1000000000000</v>
      </c>
      <c r="D27" s="5"/>
      <c r="E27" s="5">
        <v>0</v>
      </c>
      <c r="F27" s="5"/>
      <c r="G27" s="5">
        <v>0</v>
      </c>
      <c r="H27" s="5"/>
      <c r="I27" s="5">
        <v>1000000000000</v>
      </c>
      <c r="K27" s="11">
        <v>4.2610534895267645E-3</v>
      </c>
    </row>
    <row r="28" spans="1:11" x14ac:dyDescent="0.55000000000000004">
      <c r="A28" s="1" t="s">
        <v>100</v>
      </c>
      <c r="C28" s="5">
        <v>2500000000000</v>
      </c>
      <c r="D28" s="5"/>
      <c r="E28" s="5">
        <v>0</v>
      </c>
      <c r="F28" s="5"/>
      <c r="G28" s="5">
        <v>2500000000000</v>
      </c>
      <c r="H28" s="5"/>
      <c r="I28" s="5">
        <v>0</v>
      </c>
      <c r="K28" s="11">
        <v>0</v>
      </c>
    </row>
    <row r="29" spans="1:11" x14ac:dyDescent="0.55000000000000004">
      <c r="A29" s="1" t="s">
        <v>96</v>
      </c>
      <c r="C29" s="5">
        <v>1000000000000</v>
      </c>
      <c r="D29" s="5"/>
      <c r="E29" s="5">
        <v>0</v>
      </c>
      <c r="F29" s="5"/>
      <c r="G29" s="5">
        <v>1000000000000</v>
      </c>
      <c r="H29" s="5"/>
      <c r="I29" s="5">
        <v>0</v>
      </c>
      <c r="K29" s="11">
        <v>0</v>
      </c>
    </row>
    <row r="30" spans="1:11" x14ac:dyDescent="0.55000000000000004">
      <c r="A30" s="1" t="s">
        <v>102</v>
      </c>
      <c r="C30" s="5">
        <v>2000000000000</v>
      </c>
      <c r="D30" s="5"/>
      <c r="E30" s="5">
        <v>0</v>
      </c>
      <c r="F30" s="5"/>
      <c r="G30" s="5">
        <v>1500000000000</v>
      </c>
      <c r="H30" s="5"/>
      <c r="I30" s="5">
        <v>500000000000</v>
      </c>
      <c r="K30" s="11">
        <v>2.1305267447633822E-3</v>
      </c>
    </row>
    <row r="31" spans="1:11" x14ac:dyDescent="0.55000000000000004">
      <c r="A31" s="1" t="s">
        <v>96</v>
      </c>
      <c r="C31" s="5">
        <v>1500000000000</v>
      </c>
      <c r="D31" s="5"/>
      <c r="E31" s="5">
        <v>0</v>
      </c>
      <c r="F31" s="5"/>
      <c r="G31" s="5">
        <v>1500000000000</v>
      </c>
      <c r="H31" s="5"/>
      <c r="I31" s="5">
        <v>0</v>
      </c>
      <c r="K31" s="11">
        <v>0</v>
      </c>
    </row>
    <row r="32" spans="1:11" x14ac:dyDescent="0.55000000000000004">
      <c r="A32" s="1" t="s">
        <v>104</v>
      </c>
      <c r="C32" s="5">
        <v>4000000000000</v>
      </c>
      <c r="D32" s="5"/>
      <c r="E32" s="5">
        <v>0</v>
      </c>
      <c r="F32" s="5"/>
      <c r="G32" s="5">
        <v>4000000000000</v>
      </c>
      <c r="H32" s="5"/>
      <c r="I32" s="5">
        <v>0</v>
      </c>
      <c r="K32" s="11">
        <v>0</v>
      </c>
    </row>
    <row r="33" spans="1:11" x14ac:dyDescent="0.55000000000000004">
      <c r="A33" s="1" t="s">
        <v>134</v>
      </c>
      <c r="C33" s="5">
        <v>2000000000000</v>
      </c>
      <c r="D33" s="5"/>
      <c r="E33" s="5">
        <v>0</v>
      </c>
      <c r="F33" s="5"/>
      <c r="G33" s="5">
        <v>2000000000000</v>
      </c>
      <c r="H33" s="5"/>
      <c r="I33" s="5">
        <v>0</v>
      </c>
      <c r="K33" s="11">
        <v>0</v>
      </c>
    </row>
    <row r="34" spans="1:11" x14ac:dyDescent="0.55000000000000004">
      <c r="A34" s="1" t="s">
        <v>136</v>
      </c>
      <c r="C34" s="5">
        <v>2000000000000</v>
      </c>
      <c r="D34" s="5"/>
      <c r="E34" s="5">
        <v>0</v>
      </c>
      <c r="F34" s="5"/>
      <c r="G34" s="5">
        <v>2000000000000</v>
      </c>
      <c r="H34" s="5"/>
      <c r="I34" s="5">
        <v>0</v>
      </c>
      <c r="K34" s="11">
        <v>0</v>
      </c>
    </row>
    <row r="35" spans="1:11" x14ac:dyDescent="0.55000000000000004">
      <c r="A35" s="1" t="s">
        <v>138</v>
      </c>
      <c r="C35" s="5">
        <v>2000000000000</v>
      </c>
      <c r="D35" s="5"/>
      <c r="E35" s="5">
        <v>0</v>
      </c>
      <c r="F35" s="5"/>
      <c r="G35" s="5">
        <v>0</v>
      </c>
      <c r="H35" s="5"/>
      <c r="I35" s="5">
        <v>2000000000000</v>
      </c>
      <c r="K35" s="11">
        <v>8.522106979053529E-3</v>
      </c>
    </row>
    <row r="36" spans="1:11" x14ac:dyDescent="0.55000000000000004">
      <c r="A36" s="1" t="s">
        <v>96</v>
      </c>
      <c r="C36" s="5">
        <v>13000000000000</v>
      </c>
      <c r="D36" s="5"/>
      <c r="E36" s="5">
        <v>0</v>
      </c>
      <c r="F36" s="5"/>
      <c r="G36" s="5">
        <v>13000000000000</v>
      </c>
      <c r="H36" s="5"/>
      <c r="I36" s="5">
        <v>0</v>
      </c>
      <c r="K36" s="11">
        <v>0</v>
      </c>
    </row>
    <row r="37" spans="1:11" x14ac:dyDescent="0.55000000000000004">
      <c r="A37" s="1" t="s">
        <v>104</v>
      </c>
      <c r="C37" s="5">
        <v>5000000000000</v>
      </c>
      <c r="D37" s="5"/>
      <c r="E37" s="5">
        <v>0</v>
      </c>
      <c r="F37" s="5"/>
      <c r="G37" s="5">
        <v>0</v>
      </c>
      <c r="H37" s="5"/>
      <c r="I37" s="5">
        <v>5000000000000</v>
      </c>
      <c r="K37" s="11">
        <v>2.1305267447633822E-2</v>
      </c>
    </row>
    <row r="38" spans="1:11" x14ac:dyDescent="0.55000000000000004">
      <c r="A38" s="1" t="s">
        <v>100</v>
      </c>
      <c r="C38" s="5">
        <v>7000000000000</v>
      </c>
      <c r="D38" s="5"/>
      <c r="E38" s="5">
        <v>0</v>
      </c>
      <c r="F38" s="5"/>
      <c r="G38" s="5">
        <v>0</v>
      </c>
      <c r="H38" s="5"/>
      <c r="I38" s="5">
        <v>7000000000000</v>
      </c>
      <c r="K38" s="11">
        <v>2.9827374426687349E-2</v>
      </c>
    </row>
    <row r="39" spans="1:11" x14ac:dyDescent="0.55000000000000004">
      <c r="A39" s="1" t="s">
        <v>143</v>
      </c>
      <c r="C39" s="5">
        <v>15000000000000</v>
      </c>
      <c r="D39" s="5"/>
      <c r="E39" s="5">
        <v>0</v>
      </c>
      <c r="F39" s="5"/>
      <c r="G39" s="5">
        <v>0</v>
      </c>
      <c r="H39" s="5"/>
      <c r="I39" s="5">
        <v>15000000000000</v>
      </c>
      <c r="K39" s="11">
        <v>6.3915802342901465E-2</v>
      </c>
    </row>
    <row r="40" spans="1:11" x14ac:dyDescent="0.55000000000000004">
      <c r="A40" s="1" t="s">
        <v>96</v>
      </c>
      <c r="C40" s="5">
        <v>385000000000</v>
      </c>
      <c r="D40" s="5"/>
      <c r="E40" s="5">
        <v>0</v>
      </c>
      <c r="F40" s="5"/>
      <c r="G40" s="5">
        <v>385000000000</v>
      </c>
      <c r="H40" s="5"/>
      <c r="I40" s="5">
        <v>0</v>
      </c>
      <c r="K40" s="11">
        <v>0</v>
      </c>
    </row>
    <row r="41" spans="1:11" x14ac:dyDescent="0.55000000000000004">
      <c r="A41" s="1" t="s">
        <v>143</v>
      </c>
      <c r="C41" s="5">
        <v>1480000000000</v>
      </c>
      <c r="D41" s="5"/>
      <c r="E41" s="5">
        <v>0</v>
      </c>
      <c r="F41" s="5"/>
      <c r="G41" s="5">
        <v>0</v>
      </c>
      <c r="H41" s="5"/>
      <c r="I41" s="5">
        <v>1480000000000</v>
      </c>
      <c r="K41" s="11">
        <v>6.3063591644996111E-3</v>
      </c>
    </row>
    <row r="42" spans="1:11" x14ac:dyDescent="0.55000000000000004">
      <c r="A42" s="1" t="s">
        <v>143</v>
      </c>
      <c r="C42" s="5">
        <v>0</v>
      </c>
      <c r="D42" s="5"/>
      <c r="E42" s="5">
        <v>718000000000</v>
      </c>
      <c r="F42" s="5"/>
      <c r="G42" s="5">
        <v>0</v>
      </c>
      <c r="H42" s="5"/>
      <c r="I42" s="5">
        <v>718000000000</v>
      </c>
      <c r="K42" s="11">
        <v>3.0594364054802167E-3</v>
      </c>
    </row>
    <row r="43" spans="1:11" x14ac:dyDescent="0.55000000000000004">
      <c r="A43" s="1" t="s">
        <v>109</v>
      </c>
      <c r="C43" s="5">
        <v>0</v>
      </c>
      <c r="D43" s="5"/>
      <c r="E43" s="5">
        <v>5000000000000</v>
      </c>
      <c r="F43" s="5"/>
      <c r="G43" s="5">
        <v>0</v>
      </c>
      <c r="H43" s="5"/>
      <c r="I43" s="5">
        <v>5000000000000</v>
      </c>
      <c r="K43" s="11">
        <v>2.1305267447633822E-2</v>
      </c>
    </row>
    <row r="44" spans="1:11" x14ac:dyDescent="0.55000000000000004">
      <c r="A44" s="1" t="s">
        <v>96</v>
      </c>
      <c r="C44" s="5">
        <v>0</v>
      </c>
      <c r="D44" s="5"/>
      <c r="E44" s="5">
        <v>1500000000000</v>
      </c>
      <c r="F44" s="5"/>
      <c r="G44" s="5">
        <v>0</v>
      </c>
      <c r="H44" s="5"/>
      <c r="I44" s="5">
        <v>1500000000000</v>
      </c>
      <c r="K44" s="11">
        <v>6.3915802342901463E-3</v>
      </c>
    </row>
    <row r="45" spans="1:11" x14ac:dyDescent="0.55000000000000004">
      <c r="A45" s="1" t="s">
        <v>138</v>
      </c>
      <c r="C45" s="5">
        <v>0</v>
      </c>
      <c r="D45" s="5"/>
      <c r="E45" s="5">
        <v>5000000000000</v>
      </c>
      <c r="F45" s="5"/>
      <c r="G45" s="5">
        <v>0</v>
      </c>
      <c r="H45" s="5"/>
      <c r="I45" s="5">
        <v>5000000000000</v>
      </c>
      <c r="K45" s="11">
        <v>2.1305267447633822E-2</v>
      </c>
    </row>
    <row r="46" spans="1:11" x14ac:dyDescent="0.55000000000000004">
      <c r="A46" s="1" t="s">
        <v>143</v>
      </c>
      <c r="C46" s="5">
        <v>0</v>
      </c>
      <c r="D46" s="5"/>
      <c r="E46" s="5">
        <v>1500000000000</v>
      </c>
      <c r="F46" s="5"/>
      <c r="G46" s="5">
        <v>0</v>
      </c>
      <c r="H46" s="5"/>
      <c r="I46" s="5">
        <v>1500000000000</v>
      </c>
      <c r="K46" s="11">
        <v>6.3915802342901463E-3</v>
      </c>
    </row>
    <row r="47" spans="1:11" x14ac:dyDescent="0.55000000000000004">
      <c r="A47" s="1" t="s">
        <v>123</v>
      </c>
      <c r="C47" s="5">
        <v>0</v>
      </c>
      <c r="D47" s="5"/>
      <c r="E47" s="5">
        <v>1500000000000</v>
      </c>
      <c r="F47" s="5"/>
      <c r="G47" s="5">
        <v>0</v>
      </c>
      <c r="H47" s="5"/>
      <c r="I47" s="5">
        <v>1500000000000</v>
      </c>
      <c r="K47" s="11">
        <v>6.3915802342901463E-3</v>
      </c>
    </row>
    <row r="48" spans="1:11" x14ac:dyDescent="0.55000000000000004">
      <c r="A48" s="1" t="s">
        <v>96</v>
      </c>
      <c r="C48" s="5">
        <v>0</v>
      </c>
      <c r="D48" s="5"/>
      <c r="E48" s="5">
        <v>2000000000000</v>
      </c>
      <c r="F48" s="5"/>
      <c r="G48" s="5">
        <v>0</v>
      </c>
      <c r="H48" s="5"/>
      <c r="I48" s="5">
        <v>2000000000000</v>
      </c>
      <c r="K48" s="11">
        <v>8.522106979053529E-3</v>
      </c>
    </row>
    <row r="49" spans="1:11" x14ac:dyDescent="0.55000000000000004">
      <c r="A49" s="1" t="s">
        <v>113</v>
      </c>
      <c r="C49" s="5">
        <v>0</v>
      </c>
      <c r="D49" s="5"/>
      <c r="E49" s="5">
        <v>6500000000000</v>
      </c>
      <c r="F49" s="5"/>
      <c r="G49" s="5">
        <v>0</v>
      </c>
      <c r="H49" s="5"/>
      <c r="I49" s="5">
        <v>6500000000000</v>
      </c>
      <c r="K49" s="11">
        <v>2.7696847681923965E-2</v>
      </c>
    </row>
    <row r="50" spans="1:11" x14ac:dyDescent="0.55000000000000004">
      <c r="A50" s="1" t="s">
        <v>104</v>
      </c>
      <c r="C50" s="5">
        <v>0</v>
      </c>
      <c r="D50" s="5"/>
      <c r="E50" s="5">
        <v>2000000000000</v>
      </c>
      <c r="F50" s="5"/>
      <c r="G50" s="5">
        <v>0</v>
      </c>
      <c r="H50" s="5"/>
      <c r="I50" s="5">
        <v>2000000000000</v>
      </c>
      <c r="K50" s="11">
        <v>8.522106979053529E-3</v>
      </c>
    </row>
    <row r="51" spans="1:11" x14ac:dyDescent="0.55000000000000004">
      <c r="A51" s="1" t="s">
        <v>100</v>
      </c>
      <c r="C51" s="5">
        <v>0</v>
      </c>
      <c r="D51" s="5"/>
      <c r="E51" s="5">
        <v>3000000000000</v>
      </c>
      <c r="F51" s="5"/>
      <c r="G51" s="5">
        <v>0</v>
      </c>
      <c r="H51" s="5"/>
      <c r="I51" s="5">
        <v>3000000000000</v>
      </c>
      <c r="K51" s="11">
        <v>1.27831604685803E-2</v>
      </c>
    </row>
    <row r="52" spans="1:11" x14ac:dyDescent="0.55000000000000004">
      <c r="A52" s="1" t="s">
        <v>104</v>
      </c>
      <c r="C52" s="5">
        <v>0</v>
      </c>
      <c r="D52" s="5"/>
      <c r="E52" s="5">
        <v>2000000000000</v>
      </c>
      <c r="F52" s="5"/>
      <c r="G52" s="5">
        <v>0</v>
      </c>
      <c r="H52" s="5"/>
      <c r="I52" s="5">
        <v>2000000000000</v>
      </c>
      <c r="K52" s="11">
        <v>8.522106979053529E-3</v>
      </c>
    </row>
    <row r="53" spans="1:11" x14ac:dyDescent="0.55000000000000004">
      <c r="A53" s="1" t="s">
        <v>123</v>
      </c>
      <c r="C53" s="5">
        <v>0</v>
      </c>
      <c r="D53" s="5"/>
      <c r="E53" s="5">
        <v>2000000000000</v>
      </c>
      <c r="F53" s="5"/>
      <c r="G53" s="5">
        <v>0</v>
      </c>
      <c r="H53" s="5"/>
      <c r="I53" s="5">
        <v>2000000000000</v>
      </c>
      <c r="K53" s="11">
        <v>8.522106979053529E-3</v>
      </c>
    </row>
    <row r="54" spans="1:11" x14ac:dyDescent="0.55000000000000004">
      <c r="A54" s="1" t="s">
        <v>111</v>
      </c>
      <c r="C54" s="5">
        <v>0</v>
      </c>
      <c r="D54" s="5"/>
      <c r="E54" s="5">
        <v>2000000000000</v>
      </c>
      <c r="F54" s="5"/>
      <c r="G54" s="5">
        <v>0</v>
      </c>
      <c r="H54" s="5"/>
      <c r="I54" s="5">
        <v>2000000000000</v>
      </c>
      <c r="K54" s="11">
        <v>8.522106979053529E-3</v>
      </c>
    </row>
    <row r="55" spans="1:11" x14ac:dyDescent="0.55000000000000004">
      <c r="A55" s="1" t="s">
        <v>100</v>
      </c>
      <c r="C55" s="5">
        <v>0</v>
      </c>
      <c r="D55" s="5"/>
      <c r="E55" s="5">
        <v>4000000000000</v>
      </c>
      <c r="F55" s="5"/>
      <c r="G55" s="5">
        <v>0</v>
      </c>
      <c r="H55" s="5"/>
      <c r="I55" s="5">
        <v>4000000000000</v>
      </c>
      <c r="K55" s="11">
        <v>1.7044213958107058E-2</v>
      </c>
    </row>
    <row r="56" spans="1:11" ht="24.75" thickBot="1" x14ac:dyDescent="0.6">
      <c r="A56" s="1" t="s">
        <v>96</v>
      </c>
      <c r="C56" s="5">
        <v>0</v>
      </c>
      <c r="D56" s="5"/>
      <c r="E56" s="5">
        <v>20000000000000</v>
      </c>
      <c r="F56" s="5"/>
      <c r="G56" s="5">
        <v>0</v>
      </c>
      <c r="H56" s="5"/>
      <c r="I56" s="5">
        <v>20000000000000</v>
      </c>
      <c r="K56" s="11">
        <v>8.5221069790535287E-2</v>
      </c>
    </row>
    <row r="57" spans="1:11" ht="24.75" thickBot="1" x14ac:dyDescent="0.6">
      <c r="A57" s="1" t="s">
        <v>39</v>
      </c>
      <c r="C57" s="4">
        <f>SUM(C8:C56)</f>
        <v>88894442432340</v>
      </c>
      <c r="E57" s="4">
        <f>SUM(E8:E56)</f>
        <v>249375275348857</v>
      </c>
      <c r="G57" s="4">
        <f>SUM(G8:G56)</f>
        <v>229700415059287</v>
      </c>
      <c r="I57" s="4">
        <f>SUM(I8:I56)</f>
        <v>108569302721910</v>
      </c>
      <c r="K57" s="12">
        <f>SUM(K8:K56)</f>
        <v>0.46261960621868231</v>
      </c>
    </row>
    <row r="58" spans="1:11" ht="24.75" thickTop="1" x14ac:dyDescent="0.55000000000000004"/>
    <row r="59" spans="1:11" x14ac:dyDescent="0.55000000000000004">
      <c r="K59" s="3"/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5"/>
  <sheetViews>
    <sheetView rightToLeft="1" workbookViewId="0">
      <selection activeCell="G14" sqref="G14:G15"/>
    </sheetView>
  </sheetViews>
  <sheetFormatPr defaultRowHeight="24" x14ac:dyDescent="0.55000000000000004"/>
  <cols>
    <col min="1" max="1" width="49.57031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4.75" x14ac:dyDescent="0.55000000000000004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</row>
    <row r="3" spans="1:7" ht="24.75" x14ac:dyDescent="0.55000000000000004">
      <c r="A3" s="26" t="s">
        <v>162</v>
      </c>
      <c r="B3" s="26" t="s">
        <v>162</v>
      </c>
      <c r="C3" s="26" t="s">
        <v>162</v>
      </c>
      <c r="D3" s="26" t="s">
        <v>162</v>
      </c>
      <c r="E3" s="26" t="s">
        <v>162</v>
      </c>
      <c r="F3" s="26" t="s">
        <v>162</v>
      </c>
      <c r="G3" s="26" t="s">
        <v>162</v>
      </c>
    </row>
    <row r="4" spans="1:7" ht="24.75" x14ac:dyDescent="0.55000000000000004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</row>
    <row r="6" spans="1:7" ht="25.5" thickBot="1" x14ac:dyDescent="0.6">
      <c r="A6" s="25" t="s">
        <v>166</v>
      </c>
      <c r="C6" s="25" t="s">
        <v>93</v>
      </c>
      <c r="E6" s="25" t="s">
        <v>185</v>
      </c>
      <c r="G6" s="25" t="s">
        <v>13</v>
      </c>
    </row>
    <row r="7" spans="1:7" x14ac:dyDescent="0.55000000000000004">
      <c r="A7" s="1" t="s">
        <v>211</v>
      </c>
      <c r="C7" s="5">
        <v>209219226592</v>
      </c>
      <c r="E7" s="11">
        <f>C7/$C$11</f>
        <v>8.1499547431617872E-2</v>
      </c>
      <c r="G7" s="11">
        <v>8.9149431554593232E-4</v>
      </c>
    </row>
    <row r="8" spans="1:7" x14ac:dyDescent="0.55000000000000004">
      <c r="A8" s="1" t="s">
        <v>210</v>
      </c>
      <c r="C8" s="5">
        <v>-102258431403</v>
      </c>
      <c r="E8" s="11">
        <f t="shared" ref="E8:E10" si="0">C8/$C$11</f>
        <v>-3.9833891063290605E-2</v>
      </c>
      <c r="G8" s="11">
        <v>-4.3572864596328641E-4</v>
      </c>
    </row>
    <row r="9" spans="1:7" x14ac:dyDescent="0.55000000000000004">
      <c r="A9" s="24" t="s">
        <v>212</v>
      </c>
      <c r="C9" s="5">
        <v>-321089666287</v>
      </c>
      <c r="E9" s="11">
        <f t="shared" si="0"/>
        <v>-0.12507771352386948</v>
      </c>
      <c r="G9" s="11">
        <v>-1.3681802429832055E-3</v>
      </c>
    </row>
    <row r="10" spans="1:7" ht="24.75" thickBot="1" x14ac:dyDescent="0.6">
      <c r="A10" s="24" t="s">
        <v>213</v>
      </c>
      <c r="C10" s="5">
        <v>2781250201036</v>
      </c>
      <c r="E10" s="11">
        <f t="shared" si="0"/>
        <v>1.0834120571555421</v>
      </c>
      <c r="G10" s="11">
        <v>1.1851055874371462E-2</v>
      </c>
    </row>
    <row r="11" spans="1:7" ht="25.5" thickBot="1" x14ac:dyDescent="0.65">
      <c r="A11" s="2" t="s">
        <v>39</v>
      </c>
      <c r="C11" s="8">
        <f>SUM(C7:C10)</f>
        <v>2567121329938</v>
      </c>
      <c r="E11" s="12">
        <f>SUM(E7:E10)</f>
        <v>0.99999999999999989</v>
      </c>
      <c r="G11" s="23">
        <f>SUM(G7:G10)</f>
        <v>1.0938641300970902E-2</v>
      </c>
    </row>
    <row r="12" spans="1:7" ht="24.75" thickTop="1" x14ac:dyDescent="0.55000000000000004">
      <c r="C12" s="6"/>
    </row>
    <row r="13" spans="1:7" x14ac:dyDescent="0.55000000000000004">
      <c r="G13" s="3"/>
    </row>
    <row r="15" spans="1:7" x14ac:dyDescent="0.55000000000000004">
      <c r="G15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19"/>
  <sheetViews>
    <sheetView rightToLeft="1" workbookViewId="0">
      <selection activeCell="A11" sqref="A11"/>
    </sheetView>
  </sheetViews>
  <sheetFormatPr defaultRowHeight="24" x14ac:dyDescent="0.55000000000000004"/>
  <cols>
    <col min="1" max="1" width="44.4257812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2" style="1" customWidth="1"/>
    <col min="8" max="8" width="1" style="1" customWidth="1"/>
    <col min="9" max="9" width="23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3" style="1" customWidth="1"/>
    <col min="16" max="16" width="1" style="1" customWidth="1"/>
    <col min="17" max="17" width="22" style="1" customWidth="1"/>
    <col min="18" max="18" width="1" style="1" customWidth="1"/>
    <col min="19" max="19" width="23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3" ht="24.75" x14ac:dyDescent="0.55000000000000004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  <c r="R2" s="26" t="s">
        <v>0</v>
      </c>
      <c r="S2" s="26" t="s">
        <v>0</v>
      </c>
      <c r="T2" s="26" t="s">
        <v>0</v>
      </c>
      <c r="U2" s="26" t="s">
        <v>0</v>
      </c>
    </row>
    <row r="3" spans="1:23" ht="24.75" x14ac:dyDescent="0.55000000000000004">
      <c r="A3" s="26" t="s">
        <v>162</v>
      </c>
      <c r="B3" s="26" t="s">
        <v>162</v>
      </c>
      <c r="C3" s="26" t="s">
        <v>162</v>
      </c>
      <c r="D3" s="26" t="s">
        <v>162</v>
      </c>
      <c r="E3" s="26" t="s">
        <v>162</v>
      </c>
      <c r="F3" s="26" t="s">
        <v>162</v>
      </c>
      <c r="G3" s="26" t="s">
        <v>162</v>
      </c>
      <c r="H3" s="26" t="s">
        <v>162</v>
      </c>
      <c r="I3" s="26" t="s">
        <v>162</v>
      </c>
      <c r="J3" s="26" t="s">
        <v>162</v>
      </c>
      <c r="K3" s="26" t="s">
        <v>162</v>
      </c>
      <c r="L3" s="26" t="s">
        <v>162</v>
      </c>
      <c r="M3" s="26" t="s">
        <v>162</v>
      </c>
      <c r="N3" s="26" t="s">
        <v>162</v>
      </c>
      <c r="O3" s="26" t="s">
        <v>162</v>
      </c>
      <c r="P3" s="26" t="s">
        <v>162</v>
      </c>
      <c r="Q3" s="26" t="s">
        <v>162</v>
      </c>
      <c r="R3" s="26" t="s">
        <v>162</v>
      </c>
      <c r="S3" s="26" t="s">
        <v>162</v>
      </c>
      <c r="T3" s="26" t="s">
        <v>162</v>
      </c>
      <c r="U3" s="26" t="s">
        <v>162</v>
      </c>
    </row>
    <row r="4" spans="1:23" ht="24.75" x14ac:dyDescent="0.55000000000000004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  <c r="R4" s="26" t="s">
        <v>2</v>
      </c>
      <c r="S4" s="26" t="s">
        <v>2</v>
      </c>
      <c r="T4" s="26" t="s">
        <v>2</v>
      </c>
      <c r="U4" s="26" t="s">
        <v>2</v>
      </c>
    </row>
    <row r="6" spans="1:23" ht="24.75" x14ac:dyDescent="0.55000000000000004">
      <c r="A6" s="25" t="s">
        <v>3</v>
      </c>
      <c r="C6" s="25" t="s">
        <v>164</v>
      </c>
      <c r="D6" s="25" t="s">
        <v>164</v>
      </c>
      <c r="E6" s="25" t="s">
        <v>164</v>
      </c>
      <c r="F6" s="25" t="s">
        <v>164</v>
      </c>
      <c r="G6" s="25" t="s">
        <v>164</v>
      </c>
      <c r="H6" s="25" t="s">
        <v>164</v>
      </c>
      <c r="I6" s="25" t="s">
        <v>164</v>
      </c>
      <c r="J6" s="25" t="s">
        <v>164</v>
      </c>
      <c r="K6" s="25" t="s">
        <v>164</v>
      </c>
      <c r="M6" s="25" t="s">
        <v>165</v>
      </c>
      <c r="N6" s="25" t="s">
        <v>165</v>
      </c>
      <c r="O6" s="25" t="s">
        <v>165</v>
      </c>
      <c r="P6" s="25" t="s">
        <v>165</v>
      </c>
      <c r="Q6" s="25" t="s">
        <v>165</v>
      </c>
      <c r="R6" s="25" t="s">
        <v>165</v>
      </c>
      <c r="S6" s="25" t="s">
        <v>165</v>
      </c>
      <c r="T6" s="25" t="s">
        <v>165</v>
      </c>
      <c r="U6" s="25" t="s">
        <v>165</v>
      </c>
    </row>
    <row r="7" spans="1:23" ht="24.75" x14ac:dyDescent="0.55000000000000004">
      <c r="A7" s="25" t="s">
        <v>3</v>
      </c>
      <c r="C7" s="25" t="s">
        <v>182</v>
      </c>
      <c r="E7" s="25" t="s">
        <v>183</v>
      </c>
      <c r="G7" s="25" t="s">
        <v>184</v>
      </c>
      <c r="I7" s="25" t="s">
        <v>93</v>
      </c>
      <c r="K7" s="25" t="s">
        <v>185</v>
      </c>
      <c r="M7" s="25" t="s">
        <v>182</v>
      </c>
      <c r="O7" s="25" t="s">
        <v>183</v>
      </c>
      <c r="Q7" s="25" t="s">
        <v>184</v>
      </c>
      <c r="S7" s="25" t="s">
        <v>93</v>
      </c>
      <c r="U7" s="25" t="s">
        <v>185</v>
      </c>
    </row>
    <row r="8" spans="1:23" x14ac:dyDescent="0.55000000000000004">
      <c r="A8" s="1" t="s">
        <v>38</v>
      </c>
      <c r="C8" s="16">
        <v>0</v>
      </c>
      <c r="D8" s="16"/>
      <c r="E8" s="16">
        <v>0</v>
      </c>
      <c r="F8" s="16"/>
      <c r="G8" s="16">
        <v>343</v>
      </c>
      <c r="H8" s="16"/>
      <c r="I8" s="16">
        <f>C8+E8+G8</f>
        <v>343</v>
      </c>
      <c r="J8" s="15"/>
      <c r="K8" s="21">
        <f t="shared" ref="K8:K15" si="0">I8/$I$16</f>
        <v>1.6394286776945549E-9</v>
      </c>
      <c r="L8" s="15"/>
      <c r="M8" s="16">
        <v>0</v>
      </c>
      <c r="N8" s="16"/>
      <c r="O8" s="16">
        <v>0</v>
      </c>
      <c r="P8" s="16"/>
      <c r="Q8" s="16">
        <v>343</v>
      </c>
      <c r="R8" s="16"/>
      <c r="S8" s="16">
        <f>M8+O8+Q8</f>
        <v>343</v>
      </c>
      <c r="U8" s="11">
        <f t="shared" ref="U8:U15" si="1">S8/$S$16</f>
        <v>7.2953316206138959E-10</v>
      </c>
    </row>
    <row r="9" spans="1:23" x14ac:dyDescent="0.55000000000000004">
      <c r="A9" s="1" t="s">
        <v>37</v>
      </c>
      <c r="C9" s="16">
        <v>0</v>
      </c>
      <c r="D9" s="16"/>
      <c r="E9" s="16">
        <v>0</v>
      </c>
      <c r="F9" s="16"/>
      <c r="G9" s="16">
        <v>0</v>
      </c>
      <c r="H9" s="16"/>
      <c r="I9" s="16">
        <f t="shared" ref="I9:I15" si="2">C9+E9+G9</f>
        <v>0</v>
      </c>
      <c r="J9" s="15"/>
      <c r="K9" s="21">
        <f t="shared" si="0"/>
        <v>0</v>
      </c>
      <c r="L9" s="15"/>
      <c r="M9" s="16">
        <v>0</v>
      </c>
      <c r="N9" s="16"/>
      <c r="O9" s="16">
        <v>0</v>
      </c>
      <c r="P9" s="16"/>
      <c r="Q9" s="16">
        <v>0</v>
      </c>
      <c r="R9" s="16"/>
      <c r="S9" s="16">
        <f t="shared" ref="S9:S15" si="3">M9+O9+Q9</f>
        <v>0</v>
      </c>
      <c r="U9" s="11">
        <f t="shared" si="1"/>
        <v>0</v>
      </c>
    </row>
    <row r="10" spans="1:23" x14ac:dyDescent="0.55000000000000004">
      <c r="A10" s="15" t="s">
        <v>32</v>
      </c>
      <c r="C10" s="16">
        <v>0</v>
      </c>
      <c r="D10" s="16"/>
      <c r="E10" s="16">
        <v>37476653233</v>
      </c>
      <c r="F10" s="16"/>
      <c r="G10" s="16">
        <v>0</v>
      </c>
      <c r="H10" s="16"/>
      <c r="I10" s="16">
        <f t="shared" si="2"/>
        <v>37476653233</v>
      </c>
      <c r="J10" s="15"/>
      <c r="K10" s="21">
        <f t="shared" si="0"/>
        <v>0.17912623922505699</v>
      </c>
      <c r="L10" s="15"/>
      <c r="M10" s="16">
        <v>0</v>
      </c>
      <c r="N10" s="16"/>
      <c r="O10" s="16">
        <v>73629245162</v>
      </c>
      <c r="P10" s="16"/>
      <c r="Q10" s="16">
        <v>-8148</v>
      </c>
      <c r="R10" s="16"/>
      <c r="S10" s="16">
        <f t="shared" si="3"/>
        <v>73629237014</v>
      </c>
      <c r="U10" s="11">
        <f t="shared" si="1"/>
        <v>0.15660341136732048</v>
      </c>
    </row>
    <row r="11" spans="1:23" x14ac:dyDescent="0.55000000000000004">
      <c r="A11" s="1" t="s">
        <v>36</v>
      </c>
      <c r="C11" s="16">
        <v>0</v>
      </c>
      <c r="D11" s="16"/>
      <c r="E11" s="16">
        <v>-1170061656</v>
      </c>
      <c r="F11" s="16"/>
      <c r="G11" s="16">
        <v>0</v>
      </c>
      <c r="H11" s="16"/>
      <c r="I11" s="16">
        <f t="shared" si="2"/>
        <v>-1170061656</v>
      </c>
      <c r="J11" s="15"/>
      <c r="K11" s="21">
        <f t="shared" si="0"/>
        <v>-5.5925149665223941E-3</v>
      </c>
      <c r="L11" s="15"/>
      <c r="M11" s="16">
        <v>0</v>
      </c>
      <c r="N11" s="16"/>
      <c r="O11" s="16">
        <v>-1170061656</v>
      </c>
      <c r="P11" s="16"/>
      <c r="Q11" s="16">
        <v>0</v>
      </c>
      <c r="R11" s="16"/>
      <c r="S11" s="16">
        <f t="shared" si="3"/>
        <v>-1170061656</v>
      </c>
      <c r="U11" s="11">
        <f t="shared" si="1"/>
        <v>-2.4886261799080636E-3</v>
      </c>
    </row>
    <row r="12" spans="1:23" x14ac:dyDescent="0.55000000000000004">
      <c r="A12" s="1" t="s">
        <v>34</v>
      </c>
      <c r="C12" s="16">
        <v>0</v>
      </c>
      <c r="D12" s="16"/>
      <c r="E12" s="16">
        <v>60668147360</v>
      </c>
      <c r="F12" s="16"/>
      <c r="G12" s="16">
        <v>0</v>
      </c>
      <c r="H12" s="16"/>
      <c r="I12" s="16">
        <f t="shared" si="2"/>
        <v>60668147360</v>
      </c>
      <c r="J12" s="15"/>
      <c r="K12" s="21">
        <f t="shared" si="0"/>
        <v>0.28997405424076733</v>
      </c>
      <c r="L12" s="15"/>
      <c r="M12" s="16">
        <v>0</v>
      </c>
      <c r="N12" s="16"/>
      <c r="O12" s="16">
        <v>118452695973</v>
      </c>
      <c r="P12" s="16"/>
      <c r="Q12" s="16">
        <v>0</v>
      </c>
      <c r="R12" s="16"/>
      <c r="S12" s="16">
        <f t="shared" si="3"/>
        <v>118452695973</v>
      </c>
      <c r="U12" s="11">
        <f t="shared" si="1"/>
        <v>0.25193927069352512</v>
      </c>
    </row>
    <row r="13" spans="1:23" x14ac:dyDescent="0.55000000000000004">
      <c r="A13" s="1" t="s">
        <v>33</v>
      </c>
      <c r="C13" s="16">
        <v>0</v>
      </c>
      <c r="D13" s="16"/>
      <c r="E13" s="16">
        <v>96804866</v>
      </c>
      <c r="F13" s="16"/>
      <c r="G13" s="16">
        <v>0</v>
      </c>
      <c r="H13" s="16"/>
      <c r="I13" s="16">
        <f t="shared" si="2"/>
        <v>96804866</v>
      </c>
      <c r="J13" s="15"/>
      <c r="K13" s="21">
        <f t="shared" si="0"/>
        <v>4.6269584099352352E-4</v>
      </c>
      <c r="L13" s="15"/>
      <c r="M13" s="16">
        <v>0</v>
      </c>
      <c r="N13" s="16"/>
      <c r="O13" s="16">
        <v>-130612674</v>
      </c>
      <c r="P13" s="16"/>
      <c r="Q13" s="16">
        <v>0</v>
      </c>
      <c r="R13" s="16"/>
      <c r="S13" s="16">
        <f t="shared" si="3"/>
        <v>-130612674</v>
      </c>
      <c r="U13" s="11">
        <f t="shared" si="1"/>
        <v>-2.7780255705105958E-4</v>
      </c>
    </row>
    <row r="14" spans="1:23" x14ac:dyDescent="0.55000000000000004">
      <c r="A14" s="1" t="s">
        <v>16</v>
      </c>
      <c r="C14" s="16">
        <v>0</v>
      </c>
      <c r="D14" s="16"/>
      <c r="E14" s="16">
        <v>-44836848705</v>
      </c>
      <c r="F14" s="16"/>
      <c r="G14" s="16">
        <v>0</v>
      </c>
      <c r="H14" s="16"/>
      <c r="I14" s="16">
        <f t="shared" si="2"/>
        <v>-44836848705</v>
      </c>
      <c r="J14" s="15"/>
      <c r="K14" s="21">
        <f t="shared" si="0"/>
        <v>-0.21430558479425355</v>
      </c>
      <c r="L14" s="15"/>
      <c r="M14" s="16">
        <v>0</v>
      </c>
      <c r="N14" s="16"/>
      <c r="O14" s="16">
        <v>-29321976124</v>
      </c>
      <c r="P14" s="16"/>
      <c r="Q14" s="16">
        <v>0</v>
      </c>
      <c r="R14" s="16"/>
      <c r="S14" s="16">
        <f t="shared" si="3"/>
        <v>-29321976124</v>
      </c>
      <c r="U14" s="11">
        <f t="shared" si="1"/>
        <v>-6.2365463439155354E-2</v>
      </c>
    </row>
    <row r="15" spans="1:23" ht="24.75" thickBot="1" x14ac:dyDescent="0.6">
      <c r="A15" s="1" t="s">
        <v>15</v>
      </c>
      <c r="C15" s="16">
        <v>0</v>
      </c>
      <c r="D15" s="16"/>
      <c r="E15" s="16">
        <v>156984531151</v>
      </c>
      <c r="F15" s="16"/>
      <c r="G15" s="16">
        <v>0</v>
      </c>
      <c r="H15" s="16"/>
      <c r="I15" s="16">
        <f t="shared" si="2"/>
        <v>156984531151</v>
      </c>
      <c r="J15" s="15"/>
      <c r="K15" s="21">
        <f t="shared" si="0"/>
        <v>0.75033510881452936</v>
      </c>
      <c r="L15" s="15"/>
      <c r="M15" s="16">
        <v>0</v>
      </c>
      <c r="N15" s="16"/>
      <c r="O15" s="16">
        <v>308704402392</v>
      </c>
      <c r="P15" s="16"/>
      <c r="Q15" s="16">
        <v>0</v>
      </c>
      <c r="R15" s="16"/>
      <c r="S15" s="16">
        <f t="shared" si="3"/>
        <v>308704402392</v>
      </c>
      <c r="U15" s="11">
        <f t="shared" si="1"/>
        <v>0.65658920938573573</v>
      </c>
    </row>
    <row r="16" spans="1:23" ht="24.75" thickBot="1" x14ac:dyDescent="0.6">
      <c r="A16" s="1" t="s">
        <v>39</v>
      </c>
      <c r="C16" s="8">
        <f>SUM(C8:C15)</f>
        <v>0</v>
      </c>
      <c r="D16" s="6"/>
      <c r="E16" s="8">
        <f>SUM(E8:E15)</f>
        <v>209219226249</v>
      </c>
      <c r="F16" s="6"/>
      <c r="G16" s="8">
        <f>SUM(G8:G15)</f>
        <v>343</v>
      </c>
      <c r="H16" s="6"/>
      <c r="I16" s="8">
        <f>SUM(I8:I15)</f>
        <v>209219226592</v>
      </c>
      <c r="J16" s="6"/>
      <c r="K16" s="12">
        <f>SUM(K8:K15)</f>
        <v>1</v>
      </c>
      <c r="L16" s="6"/>
      <c r="M16" s="8">
        <f>SUM(M8:M15)</f>
        <v>0</v>
      </c>
      <c r="N16" s="6"/>
      <c r="O16" s="8">
        <f>SUM(O8:O15)</f>
        <v>470163693073</v>
      </c>
      <c r="P16" s="6"/>
      <c r="Q16" s="20">
        <f>SUM(Q8:Q15)</f>
        <v>-7805</v>
      </c>
      <c r="R16" s="6"/>
      <c r="S16" s="8">
        <f>SUM(S8:S15)</f>
        <v>470163685268</v>
      </c>
      <c r="T16" s="6"/>
      <c r="U16" s="12">
        <f>SUM(U8:U15)</f>
        <v>1</v>
      </c>
      <c r="V16" s="6"/>
      <c r="W16" s="6"/>
    </row>
    <row r="17" spans="3:23" ht="24.75" thickTop="1" x14ac:dyDescent="0.55000000000000004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3:23" x14ac:dyDescent="0.55000000000000004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3:23" x14ac:dyDescent="0.55000000000000004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57944-4D5F-496E-B854-834C87DC8A3C}">
  <dimension ref="A2:W27"/>
  <sheetViews>
    <sheetView rightToLeft="1" topLeftCell="A4" workbookViewId="0">
      <selection activeCell="C14" sqref="C14"/>
    </sheetView>
  </sheetViews>
  <sheetFormatPr defaultRowHeight="24" x14ac:dyDescent="0.55000000000000004"/>
  <cols>
    <col min="1" max="1" width="44.4257812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2" style="1" customWidth="1"/>
    <col min="8" max="8" width="1" style="1" customWidth="1"/>
    <col min="9" max="9" width="23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3" style="1" customWidth="1"/>
    <col min="16" max="16" width="1" style="1" customWidth="1"/>
    <col min="17" max="17" width="22" style="1" customWidth="1"/>
    <col min="18" max="18" width="1" style="1" customWidth="1"/>
    <col min="19" max="19" width="23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  <c r="R2" s="26" t="s">
        <v>0</v>
      </c>
      <c r="S2" s="26" t="s">
        <v>0</v>
      </c>
      <c r="T2" s="26" t="s">
        <v>0</v>
      </c>
      <c r="U2" s="26" t="s">
        <v>0</v>
      </c>
    </row>
    <row r="3" spans="1:21" ht="24.75" x14ac:dyDescent="0.55000000000000004">
      <c r="A3" s="26" t="s">
        <v>162</v>
      </c>
      <c r="B3" s="26" t="s">
        <v>162</v>
      </c>
      <c r="C3" s="26" t="s">
        <v>162</v>
      </c>
      <c r="D3" s="26" t="s">
        <v>162</v>
      </c>
      <c r="E3" s="26" t="s">
        <v>162</v>
      </c>
      <c r="F3" s="26" t="s">
        <v>162</v>
      </c>
      <c r="G3" s="26" t="s">
        <v>162</v>
      </c>
      <c r="H3" s="26" t="s">
        <v>162</v>
      </c>
      <c r="I3" s="26" t="s">
        <v>162</v>
      </c>
      <c r="J3" s="26" t="s">
        <v>162</v>
      </c>
      <c r="K3" s="26" t="s">
        <v>162</v>
      </c>
      <c r="L3" s="26" t="s">
        <v>162</v>
      </c>
      <c r="M3" s="26" t="s">
        <v>162</v>
      </c>
      <c r="N3" s="26" t="s">
        <v>162</v>
      </c>
      <c r="O3" s="26" t="s">
        <v>162</v>
      </c>
      <c r="P3" s="26" t="s">
        <v>162</v>
      </c>
      <c r="Q3" s="26" t="s">
        <v>162</v>
      </c>
      <c r="R3" s="26" t="s">
        <v>162</v>
      </c>
      <c r="S3" s="26" t="s">
        <v>162</v>
      </c>
      <c r="T3" s="26" t="s">
        <v>162</v>
      </c>
      <c r="U3" s="26" t="s">
        <v>162</v>
      </c>
    </row>
    <row r="4" spans="1:21" ht="24.75" x14ac:dyDescent="0.55000000000000004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  <c r="R4" s="26" t="s">
        <v>2</v>
      </c>
      <c r="S4" s="26" t="s">
        <v>2</v>
      </c>
      <c r="T4" s="26" t="s">
        <v>2</v>
      </c>
      <c r="U4" s="26" t="s">
        <v>2</v>
      </c>
    </row>
    <row r="6" spans="1:21" ht="25.5" thickBot="1" x14ac:dyDescent="0.6">
      <c r="A6" s="25" t="s">
        <v>3</v>
      </c>
      <c r="C6" s="25" t="s">
        <v>164</v>
      </c>
      <c r="D6" s="25" t="s">
        <v>164</v>
      </c>
      <c r="E6" s="25" t="s">
        <v>164</v>
      </c>
      <c r="F6" s="25" t="s">
        <v>164</v>
      </c>
      <c r="G6" s="25" t="s">
        <v>164</v>
      </c>
      <c r="H6" s="25" t="s">
        <v>164</v>
      </c>
      <c r="I6" s="25" t="s">
        <v>164</v>
      </c>
      <c r="J6" s="25" t="s">
        <v>164</v>
      </c>
      <c r="K6" s="25" t="s">
        <v>164</v>
      </c>
      <c r="M6" s="25" t="s">
        <v>165</v>
      </c>
      <c r="N6" s="25" t="s">
        <v>165</v>
      </c>
      <c r="O6" s="25" t="s">
        <v>165</v>
      </c>
      <c r="P6" s="25" t="s">
        <v>165</v>
      </c>
      <c r="Q6" s="25" t="s">
        <v>165</v>
      </c>
      <c r="R6" s="25" t="s">
        <v>165</v>
      </c>
      <c r="S6" s="25" t="s">
        <v>165</v>
      </c>
      <c r="T6" s="25" t="s">
        <v>165</v>
      </c>
      <c r="U6" s="25" t="s">
        <v>165</v>
      </c>
    </row>
    <row r="7" spans="1:21" ht="25.5" thickBot="1" x14ac:dyDescent="0.6">
      <c r="A7" s="25" t="s">
        <v>3</v>
      </c>
      <c r="C7" s="14" t="s">
        <v>182</v>
      </c>
      <c r="E7" s="14" t="s">
        <v>183</v>
      </c>
      <c r="G7" s="14" t="s">
        <v>184</v>
      </c>
      <c r="I7" s="14" t="s">
        <v>93</v>
      </c>
      <c r="K7" s="14" t="s">
        <v>185</v>
      </c>
      <c r="M7" s="14" t="s">
        <v>182</v>
      </c>
      <c r="O7" s="14" t="s">
        <v>183</v>
      </c>
      <c r="Q7" s="14" t="s">
        <v>184</v>
      </c>
      <c r="S7" s="14" t="s">
        <v>93</v>
      </c>
      <c r="U7" s="14" t="s">
        <v>185</v>
      </c>
    </row>
    <row r="8" spans="1:21" x14ac:dyDescent="0.55000000000000004">
      <c r="A8" s="15" t="s">
        <v>20</v>
      </c>
      <c r="C8" s="16">
        <v>0</v>
      </c>
      <c r="D8" s="16"/>
      <c r="E8" s="16">
        <v>783412476</v>
      </c>
      <c r="F8" s="16"/>
      <c r="G8" s="16">
        <v>0</v>
      </c>
      <c r="H8" s="16"/>
      <c r="I8" s="16">
        <f t="shared" ref="I8:I23" si="0">C8+E8+G8</f>
        <v>783412476</v>
      </c>
      <c r="J8" s="15"/>
      <c r="K8" s="21">
        <f t="shared" ref="K8:K23" si="1">I8/$I$24</f>
        <v>-7.6611039818572525E-3</v>
      </c>
      <c r="L8" s="15"/>
      <c r="M8" s="16">
        <v>0</v>
      </c>
      <c r="N8" s="16"/>
      <c r="O8" s="16">
        <v>-670500027</v>
      </c>
      <c r="P8" s="16"/>
      <c r="Q8" s="16">
        <v>209</v>
      </c>
      <c r="R8" s="16"/>
      <c r="S8" s="16">
        <f t="shared" ref="S8:S23" si="2">M8+O8+Q8</f>
        <v>-670499818</v>
      </c>
      <c r="U8" s="11">
        <f t="shared" ref="U8:U23" si="3">S8/$S$24</f>
        <v>-2.6782652001725769E-3</v>
      </c>
    </row>
    <row r="9" spans="1:21" x14ac:dyDescent="0.55000000000000004">
      <c r="A9" s="15" t="s">
        <v>21</v>
      </c>
      <c r="C9" s="16">
        <v>0</v>
      </c>
      <c r="D9" s="16"/>
      <c r="E9" s="16">
        <v>133300322168</v>
      </c>
      <c r="F9" s="16"/>
      <c r="G9" s="16">
        <v>0</v>
      </c>
      <c r="H9" s="16"/>
      <c r="I9" s="16">
        <f t="shared" si="0"/>
        <v>133300322168</v>
      </c>
      <c r="J9" s="15"/>
      <c r="K9" s="21">
        <f t="shared" si="1"/>
        <v>-1.3035631423160019</v>
      </c>
      <c r="L9" s="15"/>
      <c r="M9" s="16">
        <v>0</v>
      </c>
      <c r="N9" s="16"/>
      <c r="O9" s="16">
        <v>208064353526</v>
      </c>
      <c r="P9" s="16"/>
      <c r="Q9" s="16">
        <v>0</v>
      </c>
      <c r="R9" s="16"/>
      <c r="S9" s="16">
        <f t="shared" si="2"/>
        <v>208064353526</v>
      </c>
      <c r="U9" s="11">
        <f t="shared" si="3"/>
        <v>0.83109868561528844</v>
      </c>
    </row>
    <row r="10" spans="1:21" x14ac:dyDescent="0.55000000000000004">
      <c r="A10" s="15" t="s">
        <v>23</v>
      </c>
      <c r="C10" s="16">
        <v>0</v>
      </c>
      <c r="D10" s="16"/>
      <c r="E10" s="16">
        <v>8474699292</v>
      </c>
      <c r="F10" s="16"/>
      <c r="G10" s="16">
        <v>0</v>
      </c>
      <c r="H10" s="16"/>
      <c r="I10" s="16">
        <f t="shared" si="0"/>
        <v>8474699292</v>
      </c>
      <c r="J10" s="15"/>
      <c r="K10" s="21">
        <f t="shared" si="1"/>
        <v>-8.287531087389019E-2</v>
      </c>
      <c r="L10" s="15"/>
      <c r="M10" s="16">
        <v>0</v>
      </c>
      <c r="N10" s="16"/>
      <c r="O10" s="16">
        <v>7833906448</v>
      </c>
      <c r="P10" s="16"/>
      <c r="Q10" s="16">
        <v>0</v>
      </c>
      <c r="R10" s="16"/>
      <c r="S10" s="16">
        <f t="shared" si="2"/>
        <v>7833906448</v>
      </c>
      <c r="U10" s="11">
        <f t="shared" si="3"/>
        <v>3.1291998085353635E-2</v>
      </c>
    </row>
    <row r="11" spans="1:21" x14ac:dyDescent="0.55000000000000004">
      <c r="A11" s="15" t="s">
        <v>28</v>
      </c>
      <c r="C11" s="16">
        <v>0</v>
      </c>
      <c r="D11" s="16"/>
      <c r="E11" s="16">
        <v>17293849317</v>
      </c>
      <c r="F11" s="16"/>
      <c r="G11" s="16">
        <v>0</v>
      </c>
      <c r="H11" s="16"/>
      <c r="I11" s="16">
        <f t="shared" si="0"/>
        <v>17293849317</v>
      </c>
      <c r="J11" s="15"/>
      <c r="K11" s="21">
        <f t="shared" si="1"/>
        <v>-0.16911905531628019</v>
      </c>
      <c r="L11" s="15"/>
      <c r="M11" s="16">
        <v>0</v>
      </c>
      <c r="N11" s="16"/>
      <c r="O11" s="16">
        <v>14013344811</v>
      </c>
      <c r="P11" s="16"/>
      <c r="Q11" s="16">
        <v>0</v>
      </c>
      <c r="R11" s="16"/>
      <c r="S11" s="16">
        <f t="shared" si="2"/>
        <v>14013344811</v>
      </c>
      <c r="U11" s="11">
        <f t="shared" si="3"/>
        <v>5.5975337707429851E-2</v>
      </c>
    </row>
    <row r="12" spans="1:21" x14ac:dyDescent="0.55000000000000004">
      <c r="A12" s="15" t="s">
        <v>25</v>
      </c>
      <c r="C12" s="16">
        <v>0</v>
      </c>
      <c r="D12" s="16"/>
      <c r="E12" s="16">
        <v>-471618181</v>
      </c>
      <c r="F12" s="16"/>
      <c r="G12" s="16">
        <v>0</v>
      </c>
      <c r="H12" s="16"/>
      <c r="I12" s="16">
        <f t="shared" si="0"/>
        <v>-471618181</v>
      </c>
      <c r="J12" s="15"/>
      <c r="K12" s="21">
        <f t="shared" si="1"/>
        <v>4.6120224467492065E-3</v>
      </c>
      <c r="L12" s="15"/>
      <c r="M12" s="16">
        <v>0</v>
      </c>
      <c r="N12" s="16"/>
      <c r="O12" s="16">
        <v>45508620</v>
      </c>
      <c r="P12" s="16"/>
      <c r="Q12" s="16">
        <v>0</v>
      </c>
      <c r="R12" s="16"/>
      <c r="S12" s="16">
        <f t="shared" si="2"/>
        <v>45508620</v>
      </c>
      <c r="U12" s="11">
        <f t="shared" si="3"/>
        <v>1.817810385354612E-4</v>
      </c>
    </row>
    <row r="13" spans="1:21" x14ac:dyDescent="0.55000000000000004">
      <c r="A13" s="15" t="s">
        <v>35</v>
      </c>
      <c r="C13" s="16">
        <v>0</v>
      </c>
      <c r="D13" s="16"/>
      <c r="E13" s="16">
        <v>4995988124</v>
      </c>
      <c r="F13" s="16"/>
      <c r="G13" s="16">
        <v>0</v>
      </c>
      <c r="H13" s="16"/>
      <c r="I13" s="16">
        <f t="shared" si="0"/>
        <v>4995988124</v>
      </c>
      <c r="J13" s="15"/>
      <c r="K13" s="21">
        <f t="shared" si="1"/>
        <v>-4.8856490906953522E-2</v>
      </c>
      <c r="L13" s="15"/>
      <c r="M13" s="16">
        <v>0</v>
      </c>
      <c r="N13" s="16"/>
      <c r="O13" s="16">
        <v>4995988124</v>
      </c>
      <c r="P13" s="16"/>
      <c r="Q13" s="16">
        <v>0</v>
      </c>
      <c r="R13" s="16"/>
      <c r="S13" s="16">
        <f t="shared" si="2"/>
        <v>4995988124</v>
      </c>
      <c r="U13" s="11">
        <f t="shared" si="3"/>
        <v>1.9956129403430615E-2</v>
      </c>
    </row>
    <row r="14" spans="1:21" x14ac:dyDescent="0.55000000000000004">
      <c r="A14" s="1" t="s">
        <v>19</v>
      </c>
      <c r="C14" s="16">
        <v>0</v>
      </c>
      <c r="D14" s="16"/>
      <c r="E14" s="16">
        <v>4297031896</v>
      </c>
      <c r="F14" s="16"/>
      <c r="G14" s="16">
        <v>0</v>
      </c>
      <c r="H14" s="16"/>
      <c r="I14" s="16">
        <f t="shared" si="0"/>
        <v>4297031896</v>
      </c>
      <c r="J14" s="15"/>
      <c r="K14" s="21">
        <f t="shared" si="1"/>
        <v>-4.2021296797184554E-2</v>
      </c>
      <c r="L14" s="15"/>
      <c r="M14" s="16">
        <v>0</v>
      </c>
      <c r="N14" s="16"/>
      <c r="O14" s="16">
        <v>2570244536</v>
      </c>
      <c r="P14" s="16"/>
      <c r="Q14" s="16">
        <v>0</v>
      </c>
      <c r="R14" s="16"/>
      <c r="S14" s="16">
        <f t="shared" si="2"/>
        <v>2570244536</v>
      </c>
      <c r="U14" s="11">
        <f t="shared" si="3"/>
        <v>1.0266664228539002E-2</v>
      </c>
    </row>
    <row r="15" spans="1:21" x14ac:dyDescent="0.55000000000000004">
      <c r="A15" s="1" t="s">
        <v>22</v>
      </c>
      <c r="C15" s="16">
        <v>0</v>
      </c>
      <c r="D15" s="16"/>
      <c r="E15" s="16">
        <v>-13698581447</v>
      </c>
      <c r="F15" s="16"/>
      <c r="G15" s="16">
        <v>0</v>
      </c>
      <c r="H15" s="16"/>
      <c r="I15" s="16">
        <f t="shared" si="0"/>
        <v>-13698581447</v>
      </c>
      <c r="J15" s="15"/>
      <c r="K15" s="21">
        <f t="shared" si="1"/>
        <v>0.13396041049186402</v>
      </c>
      <c r="L15" s="15"/>
      <c r="M15" s="16">
        <v>0</v>
      </c>
      <c r="N15" s="16"/>
      <c r="O15" s="16">
        <v>-6272352628</v>
      </c>
      <c r="P15" s="16"/>
      <c r="Q15" s="16">
        <v>0</v>
      </c>
      <c r="R15" s="16"/>
      <c r="S15" s="16">
        <f t="shared" si="2"/>
        <v>-6272352628</v>
      </c>
      <c r="U15" s="11">
        <f t="shared" si="3"/>
        <v>-2.5054479234449856E-2</v>
      </c>
    </row>
    <row r="16" spans="1:21" x14ac:dyDescent="0.55000000000000004">
      <c r="A16" s="1" t="s">
        <v>24</v>
      </c>
      <c r="C16" s="16">
        <v>0</v>
      </c>
      <c r="D16" s="16"/>
      <c r="E16" s="16">
        <v>93257653950</v>
      </c>
      <c r="F16" s="16"/>
      <c r="G16" s="16">
        <v>0</v>
      </c>
      <c r="H16" s="16"/>
      <c r="I16" s="16">
        <f t="shared" si="0"/>
        <v>93257653950</v>
      </c>
      <c r="J16" s="15"/>
      <c r="K16" s="21">
        <f t="shared" si="1"/>
        <v>-0.91198009465324203</v>
      </c>
      <c r="L16" s="15"/>
      <c r="M16" s="16">
        <v>0</v>
      </c>
      <c r="N16" s="16"/>
      <c r="O16" s="16">
        <v>168302636658</v>
      </c>
      <c r="P16" s="16"/>
      <c r="Q16" s="16">
        <v>0</v>
      </c>
      <c r="R16" s="16"/>
      <c r="S16" s="16">
        <f t="shared" si="2"/>
        <v>168302636658</v>
      </c>
      <c r="U16" s="11">
        <f t="shared" si="3"/>
        <v>0.67227325460424037</v>
      </c>
    </row>
    <row r="17" spans="1:23" x14ac:dyDescent="0.55000000000000004">
      <c r="A17" s="1" t="s">
        <v>31</v>
      </c>
      <c r="C17" s="16">
        <v>0</v>
      </c>
      <c r="D17" s="16"/>
      <c r="E17" s="16">
        <v>-357990090612</v>
      </c>
      <c r="F17" s="16"/>
      <c r="G17" s="16">
        <v>0</v>
      </c>
      <c r="H17" s="16"/>
      <c r="I17" s="16">
        <f t="shared" si="0"/>
        <v>-357990090612</v>
      </c>
      <c r="J17" s="15"/>
      <c r="K17" s="21">
        <f t="shared" si="1"/>
        <v>3.5008369060656008</v>
      </c>
      <c r="L17" s="15"/>
      <c r="M17" s="16">
        <v>0</v>
      </c>
      <c r="N17" s="16"/>
      <c r="O17" s="16">
        <v>-162140874658</v>
      </c>
      <c r="P17" s="16"/>
      <c r="Q17" s="16">
        <v>0</v>
      </c>
      <c r="R17" s="16"/>
      <c r="S17" s="16">
        <f t="shared" si="2"/>
        <v>-162140874658</v>
      </c>
      <c r="U17" s="11">
        <f t="shared" si="3"/>
        <v>-0.64766052199296054</v>
      </c>
    </row>
    <row r="18" spans="1:23" x14ac:dyDescent="0.55000000000000004">
      <c r="A18" s="1" t="s">
        <v>27</v>
      </c>
      <c r="C18" s="16">
        <v>0</v>
      </c>
      <c r="D18" s="16"/>
      <c r="E18" s="16">
        <v>351229227</v>
      </c>
      <c r="F18" s="16"/>
      <c r="G18" s="16">
        <v>0</v>
      </c>
      <c r="H18" s="16"/>
      <c r="I18" s="16">
        <f t="shared" si="0"/>
        <v>351229227</v>
      </c>
      <c r="J18" s="15"/>
      <c r="K18" s="21">
        <f t="shared" si="1"/>
        <v>-3.4347214423406051E-3</v>
      </c>
      <c r="L18" s="15"/>
      <c r="M18" s="16">
        <v>0</v>
      </c>
      <c r="N18" s="16"/>
      <c r="O18" s="16">
        <v>578995245</v>
      </c>
      <c r="P18" s="16"/>
      <c r="Q18" s="16">
        <v>0</v>
      </c>
      <c r="R18" s="16"/>
      <c r="S18" s="16">
        <f t="shared" si="2"/>
        <v>578995245</v>
      </c>
      <c r="U18" s="11">
        <f t="shared" si="3"/>
        <v>2.3127565051015348E-3</v>
      </c>
    </row>
    <row r="19" spans="1:23" x14ac:dyDescent="0.55000000000000004">
      <c r="A19" s="1" t="s">
        <v>29</v>
      </c>
      <c r="C19" s="16">
        <v>0</v>
      </c>
      <c r="D19" s="16"/>
      <c r="E19" s="16">
        <v>-1546920768</v>
      </c>
      <c r="F19" s="16"/>
      <c r="G19" s="16">
        <v>0</v>
      </c>
      <c r="H19" s="16"/>
      <c r="I19" s="16">
        <f t="shared" si="0"/>
        <v>-1546920768</v>
      </c>
      <c r="J19" s="15"/>
      <c r="K19" s="21">
        <f t="shared" si="1"/>
        <v>1.5127562067753538E-2</v>
      </c>
      <c r="L19" s="15"/>
      <c r="M19" s="16">
        <v>0</v>
      </c>
      <c r="N19" s="16"/>
      <c r="O19" s="16">
        <v>507977415</v>
      </c>
      <c r="P19" s="16"/>
      <c r="Q19" s="16">
        <v>0</v>
      </c>
      <c r="R19" s="16"/>
      <c r="S19" s="16">
        <f t="shared" si="2"/>
        <v>507977415</v>
      </c>
      <c r="U19" s="11">
        <f t="shared" si="3"/>
        <v>2.02908068957615E-3</v>
      </c>
    </row>
    <row r="20" spans="1:23" x14ac:dyDescent="0.55000000000000004">
      <c r="A20" s="1" t="s">
        <v>18</v>
      </c>
      <c r="C20" s="16">
        <v>0</v>
      </c>
      <c r="D20" s="16"/>
      <c r="E20" s="16">
        <v>8392365425</v>
      </c>
      <c r="F20" s="16"/>
      <c r="G20" s="16">
        <v>0</v>
      </c>
      <c r="H20" s="16"/>
      <c r="I20" s="16">
        <f t="shared" si="0"/>
        <v>8392365425</v>
      </c>
      <c r="J20" s="15"/>
      <c r="K20" s="21">
        <f t="shared" si="1"/>
        <v>-8.2070156072761635E-2</v>
      </c>
      <c r="L20" s="15"/>
      <c r="M20" s="16">
        <v>0</v>
      </c>
      <c r="N20" s="16"/>
      <c r="O20" s="16">
        <v>9916467603</v>
      </c>
      <c r="P20" s="16"/>
      <c r="Q20" s="16">
        <v>0</v>
      </c>
      <c r="R20" s="16"/>
      <c r="S20" s="16">
        <f t="shared" si="2"/>
        <v>9916467603</v>
      </c>
      <c r="U20" s="11">
        <f t="shared" si="3"/>
        <v>3.9610644741075333E-2</v>
      </c>
    </row>
    <row r="21" spans="1:23" x14ac:dyDescent="0.55000000000000004">
      <c r="A21" s="1" t="s">
        <v>17</v>
      </c>
      <c r="C21" s="16">
        <v>0</v>
      </c>
      <c r="D21" s="16"/>
      <c r="E21" s="16">
        <v>811419568</v>
      </c>
      <c r="F21" s="16"/>
      <c r="G21" s="16">
        <v>0</v>
      </c>
      <c r="H21" s="16"/>
      <c r="I21" s="16">
        <f t="shared" si="0"/>
        <v>811419568</v>
      </c>
      <c r="J21" s="15"/>
      <c r="K21" s="21">
        <f t="shared" si="1"/>
        <v>-7.934989387840298E-3</v>
      </c>
      <c r="L21" s="15"/>
      <c r="M21" s="16">
        <v>0</v>
      </c>
      <c r="N21" s="16"/>
      <c r="O21" s="16">
        <v>594519806</v>
      </c>
      <c r="P21" s="16"/>
      <c r="Q21" s="16">
        <v>0</v>
      </c>
      <c r="R21" s="16"/>
      <c r="S21" s="16">
        <f t="shared" si="2"/>
        <v>594519806</v>
      </c>
      <c r="U21" s="11">
        <f t="shared" si="3"/>
        <v>2.3747682914705154E-3</v>
      </c>
    </row>
    <row r="22" spans="1:23" x14ac:dyDescent="0.55000000000000004">
      <c r="A22" s="1" t="s">
        <v>26</v>
      </c>
      <c r="C22" s="16">
        <v>0</v>
      </c>
      <c r="D22" s="16"/>
      <c r="E22" s="16">
        <v>69363904</v>
      </c>
      <c r="F22" s="16"/>
      <c r="G22" s="16">
        <v>0</v>
      </c>
      <c r="H22" s="16"/>
      <c r="I22" s="16">
        <f t="shared" si="0"/>
        <v>69363904</v>
      </c>
      <c r="J22" s="15"/>
      <c r="K22" s="21">
        <f t="shared" si="1"/>
        <v>-6.7831965587890916E-4</v>
      </c>
      <c r="L22" s="15"/>
      <c r="M22" s="16">
        <v>0</v>
      </c>
      <c r="N22" s="16"/>
      <c r="O22" s="16">
        <v>738185058</v>
      </c>
      <c r="P22" s="16"/>
      <c r="Q22" s="16">
        <v>0</v>
      </c>
      <c r="R22" s="16"/>
      <c r="S22" s="16">
        <f t="shared" si="2"/>
        <v>738185058</v>
      </c>
      <c r="U22" s="11">
        <f t="shared" si="3"/>
        <v>2.9486292151816441E-3</v>
      </c>
    </row>
    <row r="23" spans="1:23" ht="24.75" thickBot="1" x14ac:dyDescent="0.6">
      <c r="A23" s="1" t="s">
        <v>30</v>
      </c>
      <c r="C23" s="16">
        <v>0</v>
      </c>
      <c r="D23" s="16"/>
      <c r="E23" s="16">
        <v>-578555742</v>
      </c>
      <c r="F23" s="16"/>
      <c r="G23" s="16">
        <v>0</v>
      </c>
      <c r="H23" s="16"/>
      <c r="I23" s="16">
        <f t="shared" si="0"/>
        <v>-578555742</v>
      </c>
      <c r="J23" s="15"/>
      <c r="K23" s="21">
        <f t="shared" si="1"/>
        <v>5.6577803322634054E-3</v>
      </c>
      <c r="L23" s="15"/>
      <c r="M23" s="16">
        <v>0</v>
      </c>
      <c r="N23" s="16"/>
      <c r="O23" s="16">
        <v>1270152473</v>
      </c>
      <c r="P23" s="16"/>
      <c r="Q23" s="16">
        <v>0</v>
      </c>
      <c r="R23" s="16"/>
      <c r="S23" s="16">
        <f t="shared" si="2"/>
        <v>1270152473</v>
      </c>
      <c r="U23" s="11">
        <f t="shared" si="3"/>
        <v>5.0735363023603954E-3</v>
      </c>
    </row>
    <row r="24" spans="1:23" ht="24.75" thickBot="1" x14ac:dyDescent="0.6">
      <c r="A24" s="1" t="s">
        <v>39</v>
      </c>
      <c r="C24" s="8">
        <f>SUM(C8:C23)</f>
        <v>0</v>
      </c>
      <c r="D24" s="6"/>
      <c r="E24" s="8">
        <f>SUM(E8:E23)</f>
        <v>-102258431403</v>
      </c>
      <c r="F24" s="6"/>
      <c r="G24" s="8">
        <f>SUM(G8:G23)</f>
        <v>0</v>
      </c>
      <c r="H24" s="6"/>
      <c r="I24" s="8">
        <f>SUM(I8:I23)</f>
        <v>-102258431403</v>
      </c>
      <c r="J24" s="6"/>
      <c r="K24" s="12">
        <f>SUM(K8:K23)</f>
        <v>0.99999999999999967</v>
      </c>
      <c r="L24" s="6"/>
      <c r="M24" s="8">
        <f>SUM(M8:M23)</f>
        <v>0</v>
      </c>
      <c r="N24" s="6"/>
      <c r="O24" s="8">
        <f>SUM(O8:O23)</f>
        <v>250348553010</v>
      </c>
      <c r="P24" s="6"/>
      <c r="Q24" s="20">
        <f>SUM(Q8:Q23)</f>
        <v>209</v>
      </c>
      <c r="R24" s="6"/>
      <c r="S24" s="8">
        <f>SUM(S8:S23)</f>
        <v>250348553219</v>
      </c>
      <c r="T24" s="6"/>
      <c r="U24" s="12">
        <f>SUM(U8:U23)</f>
        <v>1.0000000000000002</v>
      </c>
      <c r="V24" s="6"/>
      <c r="W24" s="6"/>
    </row>
    <row r="25" spans="1:23" ht="24.75" thickTop="1" x14ac:dyDescent="0.55000000000000004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x14ac:dyDescent="0.55000000000000004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x14ac:dyDescent="0.55000000000000004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</sheetData>
  <mergeCells count="6">
    <mergeCell ref="A2:U2"/>
    <mergeCell ref="A3:U3"/>
    <mergeCell ref="A4:U4"/>
    <mergeCell ref="A6:A7"/>
    <mergeCell ref="C6:K6"/>
    <mergeCell ref="M6:U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سهام</vt:lpstr>
      <vt:lpstr>واحد های صندوق</vt:lpstr>
      <vt:lpstr>تبعی</vt:lpstr>
      <vt:lpstr>اوراق مشارکت</vt:lpstr>
      <vt:lpstr>تعدیل قیمت</vt:lpstr>
      <vt:lpstr>سپرده</vt:lpstr>
      <vt:lpstr>جمع درآمدها</vt:lpstr>
      <vt:lpstr>درآمدسرمایه‌گذاری در سهام</vt:lpstr>
      <vt:lpstr>درآمدسرمایه‌گذاری در صندوق </vt:lpstr>
      <vt:lpstr>درآمدسرمایه‌گذاری در اوراق بها</vt:lpstr>
      <vt:lpstr>مبالغ تخصیص اوراق</vt:lpstr>
      <vt:lpstr>درآمد سپرده بانکی</vt:lpstr>
      <vt:lpstr>سایر درآمدها</vt:lpstr>
      <vt:lpstr>سود اوراق بهادار 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2025-04-28T12:12:15Z</dcterms:modified>
</cp:coreProperties>
</file>